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4240" windowHeight="1314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L194" i="1" l="1"/>
  <c r="L99" i="1"/>
  <c r="J194" i="1"/>
  <c r="I194" i="1"/>
  <c r="H194" i="1"/>
  <c r="G194" i="1"/>
  <c r="F194" i="1"/>
  <c r="F156" i="1"/>
  <c r="F118" i="1"/>
  <c r="J99" i="1"/>
  <c r="I99" i="1"/>
  <c r="H99" i="1"/>
  <c r="G99" i="1"/>
  <c r="F99" i="1"/>
  <c r="L80" i="1" l="1"/>
  <c r="J80" i="1"/>
  <c r="I80" i="1"/>
  <c r="H80" i="1"/>
  <c r="G80" i="1"/>
  <c r="F80" i="1"/>
  <c r="L61" i="1"/>
  <c r="J61" i="1"/>
  <c r="I61" i="1"/>
  <c r="H61" i="1"/>
  <c r="G61" i="1"/>
  <c r="F61" i="1"/>
  <c r="L23" i="1"/>
  <c r="J23" i="1"/>
  <c r="I23" i="1"/>
  <c r="H23" i="1"/>
  <c r="G23" i="1"/>
  <c r="F23" i="1"/>
  <c r="F24" i="1" s="1"/>
  <c r="L175" i="1"/>
  <c r="J175" i="1"/>
  <c r="I175" i="1"/>
  <c r="H175" i="1"/>
  <c r="G175" i="1"/>
  <c r="F175" i="1"/>
  <c r="L156" i="1"/>
  <c r="J156" i="1"/>
  <c r="I156" i="1"/>
  <c r="H156" i="1"/>
  <c r="G156" i="1"/>
  <c r="F42" i="1"/>
  <c r="G42" i="1"/>
  <c r="H42" i="1"/>
  <c r="I42" i="1"/>
  <c r="L42" i="1"/>
  <c r="J42" i="1"/>
  <c r="L137" i="1"/>
  <c r="J137" i="1"/>
  <c r="I137" i="1"/>
  <c r="H137" i="1"/>
  <c r="G137" i="1"/>
  <c r="F137" i="1"/>
  <c r="L118" i="1"/>
  <c r="J118" i="1"/>
  <c r="I118" i="1"/>
  <c r="H118" i="1"/>
  <c r="G118" i="1"/>
  <c r="A14" i="1"/>
  <c r="B14" i="1"/>
  <c r="B195" i="1"/>
  <c r="A195" i="1"/>
  <c r="B185" i="1"/>
  <c r="A185" i="1"/>
  <c r="L184" i="1"/>
  <c r="J184" i="1"/>
  <c r="I184" i="1"/>
  <c r="H184" i="1"/>
  <c r="G184" i="1"/>
  <c r="F184" i="1"/>
  <c r="B176" i="1"/>
  <c r="A176" i="1"/>
  <c r="B166" i="1"/>
  <c r="A166" i="1"/>
  <c r="L165" i="1"/>
  <c r="J165" i="1"/>
  <c r="I165" i="1"/>
  <c r="H165" i="1"/>
  <c r="G165" i="1"/>
  <c r="F165" i="1"/>
  <c r="B157" i="1"/>
  <c r="A157" i="1"/>
  <c r="B147" i="1"/>
  <c r="A147" i="1"/>
  <c r="L146" i="1"/>
  <c r="J146" i="1"/>
  <c r="I146" i="1"/>
  <c r="H146" i="1"/>
  <c r="G146" i="1"/>
  <c r="F146" i="1"/>
  <c r="B138" i="1"/>
  <c r="A138" i="1"/>
  <c r="B128" i="1"/>
  <c r="A128" i="1"/>
  <c r="L127" i="1"/>
  <c r="J127" i="1"/>
  <c r="I127" i="1"/>
  <c r="H127" i="1"/>
  <c r="G127" i="1"/>
  <c r="F127" i="1"/>
  <c r="B119" i="1"/>
  <c r="A119" i="1"/>
  <c r="B109" i="1"/>
  <c r="A109" i="1"/>
  <c r="L108" i="1"/>
  <c r="J108" i="1"/>
  <c r="I108" i="1"/>
  <c r="H108" i="1"/>
  <c r="G108" i="1"/>
  <c r="F108" i="1"/>
  <c r="B100" i="1"/>
  <c r="A100" i="1"/>
  <c r="B90" i="1"/>
  <c r="A90" i="1"/>
  <c r="L89" i="1"/>
  <c r="J89" i="1"/>
  <c r="I89" i="1"/>
  <c r="H89" i="1"/>
  <c r="G89" i="1"/>
  <c r="F89" i="1"/>
  <c r="B81" i="1"/>
  <c r="A81" i="1"/>
  <c r="B71" i="1"/>
  <c r="A71" i="1"/>
  <c r="L70" i="1"/>
  <c r="J70" i="1"/>
  <c r="I70" i="1"/>
  <c r="H70" i="1"/>
  <c r="G70" i="1"/>
  <c r="F70" i="1"/>
  <c r="B62" i="1"/>
  <c r="A62" i="1"/>
  <c r="B52" i="1"/>
  <c r="A52" i="1"/>
  <c r="L51" i="1"/>
  <c r="J51" i="1"/>
  <c r="I51" i="1"/>
  <c r="H51" i="1"/>
  <c r="G51" i="1"/>
  <c r="F51" i="1"/>
  <c r="B43" i="1"/>
  <c r="A43" i="1"/>
  <c r="B33" i="1"/>
  <c r="A33" i="1"/>
  <c r="L32" i="1"/>
  <c r="J32" i="1"/>
  <c r="I32" i="1"/>
  <c r="H32" i="1"/>
  <c r="G32" i="1"/>
  <c r="F32" i="1"/>
  <c r="B24" i="1"/>
  <c r="A24" i="1"/>
  <c r="L13" i="1"/>
  <c r="J13" i="1"/>
  <c r="I13" i="1"/>
  <c r="H13" i="1"/>
  <c r="G13" i="1"/>
  <c r="F13" i="1"/>
  <c r="F43" i="1" l="1"/>
  <c r="I157" i="1"/>
  <c r="G195" i="1"/>
  <c r="I81" i="1"/>
  <c r="G176" i="1"/>
  <c r="G138" i="1"/>
  <c r="J62" i="1"/>
  <c r="I62" i="1"/>
  <c r="I195" i="1"/>
  <c r="H195" i="1"/>
  <c r="H176" i="1"/>
  <c r="H157" i="1"/>
  <c r="F157" i="1"/>
  <c r="L157" i="1"/>
  <c r="I138" i="1"/>
  <c r="H138" i="1"/>
  <c r="I119" i="1"/>
  <c r="H119" i="1"/>
  <c r="L81" i="1"/>
  <c r="J81" i="1"/>
  <c r="H81" i="1"/>
  <c r="G81" i="1"/>
  <c r="F81" i="1"/>
  <c r="L62" i="1"/>
  <c r="H62" i="1"/>
  <c r="G62" i="1"/>
  <c r="F62" i="1"/>
  <c r="L43" i="1"/>
  <c r="J43" i="1"/>
  <c r="I24" i="1"/>
  <c r="H24" i="1"/>
  <c r="J24" i="1"/>
  <c r="J195" i="1"/>
  <c r="L195" i="1"/>
  <c r="F195" i="1"/>
  <c r="I176" i="1"/>
  <c r="J176" i="1"/>
  <c r="L176" i="1"/>
  <c r="F176" i="1"/>
  <c r="G157" i="1"/>
  <c r="J157" i="1"/>
  <c r="J138" i="1"/>
  <c r="L138" i="1"/>
  <c r="F138" i="1"/>
  <c r="G119" i="1"/>
  <c r="J119" i="1"/>
  <c r="F119" i="1"/>
  <c r="L119" i="1"/>
  <c r="I43" i="1"/>
  <c r="H43" i="1"/>
  <c r="G43" i="1"/>
  <c r="J100" i="1"/>
  <c r="I100" i="1"/>
  <c r="H100" i="1"/>
  <c r="G100" i="1"/>
  <c r="F100" i="1"/>
  <c r="L100" i="1"/>
  <c r="G24" i="1"/>
  <c r="L24" i="1"/>
  <c r="J196" i="1" l="1"/>
  <c r="F196" i="1"/>
  <c r="I196" i="1"/>
  <c r="H196" i="1"/>
  <c r="G196" i="1"/>
  <c r="L196" i="1"/>
</calcChain>
</file>

<file path=xl/sharedStrings.xml><?xml version="1.0" encoding="utf-8"?>
<sst xmlns="http://schemas.openxmlformats.org/spreadsheetml/2006/main" count="319" uniqueCount="132">
  <si>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</si>
  <si>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</si>
  <si>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</si>
  <si>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</si>
  <si>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</si>
  <si>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</si>
  <si>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</si>
  <si>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</si>
  <si>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</si>
  <si>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</si>
  <si>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</si>
  <si>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</si>
  <si>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</si>
  <si>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</si>
  <si>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</si>
  <si>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</si>
  <si>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</si>
  <si>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</si>
  <si>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</si>
  <si>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</si>
  <si>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</si>
  <si>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</si>
  <si>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</si>
  <si>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</si>
  <si>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</si>
  <si>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</si>
  <si>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</si>
  <si>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</si>
  <si>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</si>
  <si>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</si>
  <si>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</si>
  <si>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</si>
  <si>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</si>
  <si>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</si>
  <si>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</si>
  <si>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</si>
  <si>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54-24с</t>
  </si>
  <si>
    <t>54-25с</t>
  </si>
  <si>
    <t>54-1г</t>
  </si>
  <si>
    <t>54-23гн</t>
  </si>
  <si>
    <t>54-6г</t>
  </si>
  <si>
    <t>54-4г</t>
  </si>
  <si>
    <t>директор</t>
  </si>
  <si>
    <t>Хлеб пшеничный</t>
  </si>
  <si>
    <t>Хлеб ржаной</t>
  </si>
  <si>
    <t>Картофельное пюре</t>
  </si>
  <si>
    <t>54-11г</t>
  </si>
  <si>
    <t>54-2хн</t>
  </si>
  <si>
    <t>54-1с</t>
  </si>
  <si>
    <t>54-5г</t>
  </si>
  <si>
    <t>1 блюдо</t>
  </si>
  <si>
    <t>2 блюдо</t>
  </si>
  <si>
    <t>МКОУ Дубровинская СОШ</t>
  </si>
  <si>
    <t>Рассольник домашний</t>
  </si>
  <si>
    <t>54-4с</t>
  </si>
  <si>
    <t>54-18м</t>
  </si>
  <si>
    <t>пром</t>
  </si>
  <si>
    <t>54-10з</t>
  </si>
  <si>
    <t>закуска</t>
  </si>
  <si>
    <t>54-2с</t>
  </si>
  <si>
    <t xml:space="preserve">Суп картофельный с макаронными изделиями </t>
  </si>
  <si>
    <t>54-2м</t>
  </si>
  <si>
    <t xml:space="preserve">напиток </t>
  </si>
  <si>
    <t xml:space="preserve">Хлеб ржаной </t>
  </si>
  <si>
    <t>54-28м</t>
  </si>
  <si>
    <t>Бефстроганов из отварной говядины</t>
  </si>
  <si>
    <t>54-1м</t>
  </si>
  <si>
    <t>54-12хн</t>
  </si>
  <si>
    <t>54-8з</t>
  </si>
  <si>
    <t>54-1хн</t>
  </si>
  <si>
    <t>54-5з</t>
  </si>
  <si>
    <t>54-5с</t>
  </si>
  <si>
    <t xml:space="preserve">Суп картофельный с клецками </t>
  </si>
  <si>
    <t>54-6с</t>
  </si>
  <si>
    <t>54-10м</t>
  </si>
  <si>
    <t xml:space="preserve">пром </t>
  </si>
  <si>
    <t>Борщ с капустой и картофелем</t>
  </si>
  <si>
    <t>54-22с</t>
  </si>
  <si>
    <t>54-32хн</t>
  </si>
  <si>
    <t>Панюкова М.Ю.</t>
  </si>
  <si>
    <t>Салат из свежих помидор и огурцов</t>
  </si>
  <si>
    <t xml:space="preserve">Борщ с капустой и картофелем со сметаной </t>
  </si>
  <si>
    <t>Рис отварной</t>
  </si>
  <si>
    <t xml:space="preserve">Котлета рыбная любительская (минтай), соус молочный натуральный </t>
  </si>
  <si>
    <t>54-14р              54-5соус</t>
  </si>
  <si>
    <t>Сок яблочный</t>
  </si>
  <si>
    <t xml:space="preserve">Тефтели из говядины с рисом, соус красный основной </t>
  </si>
  <si>
    <t>54-16м            54-3соус</t>
  </si>
  <si>
    <t>Компот из клюквы</t>
  </si>
  <si>
    <t xml:space="preserve">Хлеб пшеничный </t>
  </si>
  <si>
    <t xml:space="preserve">Салат из капусты с овощами </t>
  </si>
  <si>
    <t xml:space="preserve">Каша перловая рассыпчатая </t>
  </si>
  <si>
    <t>Гуляш из говядины</t>
  </si>
  <si>
    <t>Компот из кураги</t>
  </si>
  <si>
    <t>Банан</t>
  </si>
  <si>
    <t>Суп гороховый</t>
  </si>
  <si>
    <t>Жаркое по домашнему  из курицы</t>
  </si>
  <si>
    <t xml:space="preserve">Компот из смеси сухофруктов </t>
  </si>
  <si>
    <t xml:space="preserve">яблоко </t>
  </si>
  <si>
    <t xml:space="preserve">Салат из свеклы отварной </t>
  </si>
  <si>
    <t>54-13з</t>
  </si>
  <si>
    <t xml:space="preserve">Щи из свежей капусты со сметаной </t>
  </si>
  <si>
    <t>Макароны отварные</t>
  </si>
  <si>
    <t xml:space="preserve">фрукты </t>
  </si>
  <si>
    <t>Апельсин</t>
  </si>
  <si>
    <t>Салат из белокочанной капусты с морковью</t>
  </si>
  <si>
    <t>Суп с рыбными консервами (горбуша)</t>
  </si>
  <si>
    <t>54-12с</t>
  </si>
  <si>
    <t>Плов с курицей</t>
  </si>
  <si>
    <t>54-12м</t>
  </si>
  <si>
    <t>Кофейный напиток с молоком</t>
  </si>
  <si>
    <t xml:space="preserve">Салат из свежих помидоров и огурцов </t>
  </si>
  <si>
    <t xml:space="preserve">Суп из овощей с фрикадельками мясными </t>
  </si>
  <si>
    <t xml:space="preserve">Каша гречневая рассыпчатая </t>
  </si>
  <si>
    <t>Печень говяжья по-строгановски</t>
  </si>
  <si>
    <t>Чай с клюквой и сахаром</t>
  </si>
  <si>
    <t>54-10гн</t>
  </si>
  <si>
    <t xml:space="preserve">Капуста тушеная с мясом </t>
  </si>
  <si>
    <t>Молоко 3,2%</t>
  </si>
  <si>
    <t>Хлеб ржано- пшеничный</t>
  </si>
  <si>
    <t xml:space="preserve">Огурец в нарезке </t>
  </si>
  <si>
    <t>54-2з</t>
  </si>
  <si>
    <t xml:space="preserve">Суп из овощей </t>
  </si>
  <si>
    <t>54-26с</t>
  </si>
  <si>
    <t xml:space="preserve">Голубцы ленивые, соус сметанный натуральный </t>
  </si>
  <si>
    <t>54-3м           54-4соус</t>
  </si>
  <si>
    <t xml:space="preserve">Какао с молоком </t>
  </si>
  <si>
    <t>54-21 гн</t>
  </si>
  <si>
    <t xml:space="preserve">Хлеб ржано-пшеничный </t>
  </si>
  <si>
    <t>54-11р</t>
  </si>
  <si>
    <t>Рыба тушеная в томате с овощами (минтай)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</si>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</sst>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B"/>
        <bgColor rgb="FFFFFFFF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5" borderId="23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0" fillId="5" borderId="24" xfId="0" applyFill="1" applyBorder="1" applyAlignment="1" applyProtection="1">
      <alignment wrapText="1"/>
      <protection locked="0"/>
    </xf>
    <xf numFmtId="0" fontId="0" fillId="5" borderId="23" xfId="0" applyFill="1" applyBorder="1" applyAlignment="1" applyProtection="1">
      <alignment wrapText="1"/>
      <protection locked="0"/>
    </xf>
    <xf numFmtId="1" fontId="0" fillId="5" borderId="23" xfId="0" applyNumberFormat="1" applyFill="1" applyBorder="1" applyProtection="1">
      <protection locked="0"/>
    </xf>
    <xf numFmtId="2" fontId="0" fillId="5" borderId="23" xfId="0" applyNumberFormat="1" applyFill="1" applyBorder="1" applyProtection="1">
      <protection locked="0"/>
    </xf>
    <xf numFmtId="1" fontId="0" fillId="5" borderId="26" xfId="0" applyNumberFormat="1" applyFill="1" applyBorder="1" applyProtection="1"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0" fillId="5" borderId="24" xfId="0" applyNumberFormat="1" applyFill="1" applyBorder="1" applyProtection="1">
      <protection locked="0"/>
    </xf>
    <xf numFmtId="1" fontId="2" fillId="0" borderId="2" xfId="0" applyNumberFormat="1" applyFont="1" applyBorder="1" applyAlignment="1">
      <alignment horizontal="center" vertical="top" wrapText="1"/>
    </xf>
    <xf numFmtId="0" fontId="0" fillId="5" borderId="25" xfId="0" applyFill="1" applyBorder="1" applyProtection="1">
      <protection locked="0"/>
    </xf>
    <xf numFmtId="0" fontId="0" fillId="5" borderId="26" xfId="0" applyFill="1" applyBorder="1" applyProtection="1">
      <protection locked="0"/>
    </xf>
    <xf numFmtId="0" fontId="0" fillId="5" borderId="24" xfId="0" applyFill="1" applyBorder="1" applyAlignment="1" applyProtection="1">
      <alignment horizontal="right"/>
      <protection locked="0"/>
    </xf>
    <xf numFmtId="0" fontId="0" fillId="5" borderId="23" xfId="0" applyFill="1" applyBorder="1" applyAlignment="1" applyProtection="1">
      <alignment horizontal="right"/>
      <protection locked="0"/>
    </xf>
    <xf numFmtId="1" fontId="0" fillId="5" borderId="23" xfId="0" applyNumberFormat="1" applyFill="1" applyBorder="1" applyAlignment="1" applyProtection="1">
      <alignment horizontal="right"/>
      <protection locked="0"/>
    </xf>
    <xf numFmtId="0" fontId="0" fillId="5" borderId="25" xfId="0" applyFill="1" applyBorder="1" applyAlignment="1" applyProtection="1">
      <alignment horizontal="right"/>
      <protection locked="0"/>
    </xf>
    <xf numFmtId="0" fontId="0" fillId="5" borderId="26" xfId="0" applyFill="1" applyBorder="1" applyAlignment="1" applyProtection="1">
      <alignment horizontal="right"/>
      <protection locked="0"/>
    </xf>
    <xf numFmtId="0" fontId="0" fillId="5" borderId="24" xfId="0" applyFill="1" applyBorder="1" applyAlignment="1" applyProtection="1">
      <alignment horizontal="left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0" fillId="5" borderId="23" xfId="0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3" borderId="3" xfId="0" applyFont="1" applyFill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0" fontId="0" fillId="5" borderId="23" xfId="0" applyFill="1" applyBorder="1" applyAlignment="1" applyProtection="1">
      <alignment vertical="top" wrapText="1"/>
      <protection locked="0"/>
    </xf>
    <xf numFmtId="0" fontId="0" fillId="5" borderId="23" xfId="0" applyFill="1" applyBorder="1" applyAlignment="1" applyProtection="1">
      <alignment vertical="top"/>
      <protection locked="0"/>
    </xf>
    <xf numFmtId="0" fontId="0" fillId="5" borderId="26" xfId="0" applyFill="1" applyBorder="1" applyAlignment="1" applyProtection="1">
      <alignment vertical="top"/>
      <protection locked="0"/>
    </xf>
    <xf numFmtId="0" fontId="11" fillId="5" borderId="23" xfId="0" applyFont="1" applyFill="1" applyBorder="1" applyAlignment="1" applyProtection="1">
      <alignment wrapText="1"/>
      <protection locked="0"/>
    </xf>
    <xf numFmtId="0" fontId="11" fillId="5" borderId="23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12" fillId="2" borderId="17" xfId="0" applyFont="1" applyFill="1" applyBorder="1" applyAlignment="1" applyProtection="1">
      <alignment horizontal="left" vertical="top" wrapText="1"/>
      <protection locked="0"/>
    </xf>
    <xf numFmtId="0" fontId="0" fillId="5" borderId="23" xfId="0" applyFill="1" applyBorder="1" applyAlignment="1" applyProtection="1">
      <alignment horizontal="left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5" borderId="23" xfId="0" applyFont="1" applyFill="1" applyBorder="1" applyAlignment="1" applyProtection="1">
      <alignment horizontal="left"/>
      <protection locked="0"/>
    </xf>
    <xf numFmtId="0" fontId="11" fillId="5" borderId="23" xfId="0" applyFont="1" applyFill="1" applyBorder="1" applyAlignment="1" applyProtection="1">
      <alignment horizontal="center" wrapText="1"/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0" fontId="11" fillId="5" borderId="24" xfId="0" applyFont="1" applyFill="1" applyBorder="1" applyAlignment="1" applyProtection="1">
      <alignment wrapText="1"/>
      <protection locked="0"/>
    </xf>
    <xf numFmtId="0" fontId="11" fillId="5" borderId="24" xfId="0" applyFont="1" applyFill="1" applyBorder="1" applyProtection="1">
      <protection locked="0"/>
    </xf>
    <xf numFmtId="0" fontId="11" fillId="2" borderId="2" xfId="0" applyFont="1" applyFill="1" applyBorder="1" applyProtection="1">
      <protection locked="0"/>
    </xf>
    <xf numFmtId="0" fontId="11" fillId="5" borderId="24" xfId="0" applyFont="1" applyFill="1" applyBorder="1" applyAlignment="1" applyProtection="1">
      <alignment horizontal="left"/>
      <protection locked="0"/>
    </xf>
    <xf numFmtId="1" fontId="0" fillId="4" borderId="2" xfId="0" applyNumberFormat="1" applyFill="1" applyBorder="1" applyAlignment="1" applyProtection="1">
      <alignment horizontal="right"/>
      <protection locked="0"/>
    </xf>
    <xf numFmtId="1" fontId="0" fillId="4" borderId="17" xfId="0" applyNumberForma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L172" sqref="L17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95" t="s">
        <v>52</v>
      </c>
      <c r="D1" s="96"/>
      <c r="E1" s="96"/>
      <c r="F1" s="12" t="s">
        <v>16</v>
      </c>
      <c r="G1" s="2" t="s">
        <v>17</v>
      </c>
      <c r="H1" s="97" t="s">
        <v>42</v>
      </c>
      <c r="I1" s="97"/>
      <c r="J1" s="97"/>
      <c r="K1" s="97"/>
    </row>
    <row r="2" spans="1:12" ht="17.399999999999999" x14ac:dyDescent="0.25">
      <c r="A2" s="35" t="s">
        <v>6</v>
      </c>
      <c r="C2" s="2"/>
      <c r="G2" s="2" t="s">
        <v>18</v>
      </c>
      <c r="H2" s="97" t="s">
        <v>79</v>
      </c>
      <c r="I2" s="97"/>
      <c r="J2" s="97"/>
      <c r="K2" s="9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1"/>
    </row>
    <row r="4" spans="1:12" x14ac:dyDescent="0.25">
      <c r="C4" s="2"/>
      <c r="D4" s="4"/>
      <c r="H4" s="47" t="s">
        <v>33</v>
      </c>
      <c r="I4" s="47" t="s">
        <v>34</v>
      </c>
      <c r="J4" s="47" t="s">
        <v>35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thickBot="1" x14ac:dyDescent="0.35">
      <c r="A13" s="24"/>
      <c r="B13" s="17"/>
      <c r="C13" s="8"/>
      <c r="D13" s="18" t="s">
        <v>30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53" t="s">
        <v>58</v>
      </c>
      <c r="E14" s="55" t="s">
        <v>80</v>
      </c>
      <c r="F14" s="65">
        <v>60</v>
      </c>
      <c r="G14" s="65">
        <v>0.6</v>
      </c>
      <c r="H14" s="65">
        <v>3.1</v>
      </c>
      <c r="I14" s="68">
        <v>1.8</v>
      </c>
      <c r="J14" s="65">
        <v>37.5</v>
      </c>
      <c r="K14" s="54" t="s">
        <v>70</v>
      </c>
      <c r="L14" s="70">
        <v>10.76</v>
      </c>
    </row>
    <row r="15" spans="1:12" ht="14.4" x14ac:dyDescent="0.3">
      <c r="A15" s="23"/>
      <c r="B15" s="15"/>
      <c r="C15" s="11"/>
      <c r="D15" s="53" t="s">
        <v>50</v>
      </c>
      <c r="E15" s="56" t="s">
        <v>81</v>
      </c>
      <c r="F15" s="66">
        <v>200</v>
      </c>
      <c r="G15" s="66">
        <v>4.7</v>
      </c>
      <c r="H15" s="66">
        <v>5.7</v>
      </c>
      <c r="I15" s="69">
        <v>10.1</v>
      </c>
      <c r="J15" s="66">
        <v>110.4</v>
      </c>
      <c r="K15" s="53" t="s">
        <v>59</v>
      </c>
      <c r="L15" s="72">
        <v>8.6</v>
      </c>
    </row>
    <row r="16" spans="1:12" ht="14.4" x14ac:dyDescent="0.3">
      <c r="A16" s="23"/>
      <c r="B16" s="15"/>
      <c r="C16" s="11"/>
      <c r="D16" s="53" t="s">
        <v>26</v>
      </c>
      <c r="E16" s="56" t="s">
        <v>82</v>
      </c>
      <c r="F16" s="66">
        <v>150</v>
      </c>
      <c r="G16" s="66">
        <v>3.6</v>
      </c>
      <c r="H16" s="66">
        <v>4.8</v>
      </c>
      <c r="I16" s="69">
        <v>36.4</v>
      </c>
      <c r="J16" s="66">
        <v>203.5</v>
      </c>
      <c r="K16" s="53" t="s">
        <v>40</v>
      </c>
      <c r="L16" s="72">
        <v>5.01</v>
      </c>
    </row>
    <row r="17" spans="1:12" ht="28.8" x14ac:dyDescent="0.3">
      <c r="A17" s="23"/>
      <c r="B17" s="15"/>
      <c r="C17" s="11"/>
      <c r="D17" s="53" t="s">
        <v>51</v>
      </c>
      <c r="E17" s="56" t="s">
        <v>83</v>
      </c>
      <c r="F17" s="66">
        <v>200</v>
      </c>
      <c r="G17" s="66">
        <v>16.399999999999999</v>
      </c>
      <c r="H17" s="66">
        <v>11.5</v>
      </c>
      <c r="I17" s="69">
        <v>15.7</v>
      </c>
      <c r="J17" s="66">
        <v>231.5</v>
      </c>
      <c r="K17" s="84" t="s">
        <v>84</v>
      </c>
      <c r="L17" s="72">
        <v>33.299999999999997</v>
      </c>
    </row>
    <row r="18" spans="1:12" ht="14.4" x14ac:dyDescent="0.3">
      <c r="A18" s="23"/>
      <c r="B18" s="15"/>
      <c r="C18" s="11"/>
      <c r="D18" s="53" t="s">
        <v>27</v>
      </c>
      <c r="E18" s="79" t="s">
        <v>85</v>
      </c>
      <c r="F18" s="67">
        <v>200</v>
      </c>
      <c r="G18" s="66">
        <v>1</v>
      </c>
      <c r="H18" s="66">
        <v>0.2</v>
      </c>
      <c r="I18" s="69">
        <v>20.2</v>
      </c>
      <c r="J18" s="66">
        <v>86.6</v>
      </c>
      <c r="K18" s="80" t="s">
        <v>56</v>
      </c>
      <c r="L18" s="72">
        <v>16</v>
      </c>
    </row>
    <row r="19" spans="1:12" ht="14.4" x14ac:dyDescent="0.3">
      <c r="A19" s="23"/>
      <c r="B19" s="15"/>
      <c r="C19" s="11"/>
      <c r="D19" s="53" t="s">
        <v>24</v>
      </c>
      <c r="E19" s="56"/>
      <c r="F19" s="66"/>
      <c r="G19" s="66"/>
      <c r="H19" s="66"/>
      <c r="I19" s="69"/>
      <c r="J19" s="66"/>
      <c r="K19" s="53"/>
      <c r="L19" s="72"/>
    </row>
    <row r="20" spans="1:12" ht="14.4" x14ac:dyDescent="0.3">
      <c r="A20" s="23"/>
      <c r="B20" s="15"/>
      <c r="C20" s="11"/>
      <c r="D20" s="53" t="s">
        <v>28</v>
      </c>
      <c r="E20" s="79" t="s">
        <v>43</v>
      </c>
      <c r="F20" s="73">
        <v>60</v>
      </c>
      <c r="G20" s="73">
        <v>4.5999999999999996</v>
      </c>
      <c r="H20" s="73">
        <v>0.5</v>
      </c>
      <c r="I20" s="73">
        <v>29.5</v>
      </c>
      <c r="J20" s="73">
        <v>140.6</v>
      </c>
      <c r="K20" s="83" t="s">
        <v>75</v>
      </c>
      <c r="L20" s="82">
        <v>3.11</v>
      </c>
    </row>
    <row r="21" spans="1:12" ht="14.4" x14ac:dyDescent="0.3">
      <c r="A21" s="23"/>
      <c r="B21" s="15"/>
      <c r="C21" s="11"/>
      <c r="D21" s="53" t="s">
        <v>29</v>
      </c>
      <c r="E21" s="81" t="s">
        <v>63</v>
      </c>
      <c r="F21" s="73">
        <v>40</v>
      </c>
      <c r="G21" s="73">
        <v>2.6</v>
      </c>
      <c r="H21" s="73">
        <v>0.5</v>
      </c>
      <c r="I21" s="73">
        <v>13.4</v>
      </c>
      <c r="J21" s="73">
        <v>68.3</v>
      </c>
      <c r="K21" s="83" t="s">
        <v>75</v>
      </c>
      <c r="L21" s="82">
        <v>2.88</v>
      </c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82"/>
    </row>
    <row r="23" spans="1:12" ht="14.4" x14ac:dyDescent="0.3">
      <c r="A23" s="24"/>
      <c r="B23" s="17"/>
      <c r="C23" s="8"/>
      <c r="D23" s="18" t="s">
        <v>30</v>
      </c>
      <c r="E23" s="9"/>
      <c r="F23" s="60">
        <f>F14+F21+F15+F16+F17+F18+F19+F20</f>
        <v>910</v>
      </c>
      <c r="G23" s="60">
        <f>G14+G21+G15+G16+G17+G18+G19+G20</f>
        <v>33.5</v>
      </c>
      <c r="H23" s="60">
        <f>H14+H21+H15+H16+H17+H18+H19+H20</f>
        <v>26.3</v>
      </c>
      <c r="I23" s="60">
        <f>I14+I21+I15+I16+I17+I18+I19+I20</f>
        <v>127.10000000000001</v>
      </c>
      <c r="J23" s="60">
        <f>J14+J21+J15+J16+J17+J18+J19+J20</f>
        <v>878.40000000000009</v>
      </c>
      <c r="K23" s="60"/>
      <c r="L23" s="60">
        <f>L14+L21+L15+L16+L17+L18+L19+L20</f>
        <v>79.66</v>
      </c>
    </row>
    <row r="24" spans="1:12" ht="14.4" x14ac:dyDescent="0.25">
      <c r="A24" s="29">
        <f>A6</f>
        <v>1</v>
      </c>
      <c r="B24" s="30">
        <f>B6</f>
        <v>1</v>
      </c>
      <c r="C24" s="98" t="s">
        <v>4</v>
      </c>
      <c r="D24" s="99"/>
      <c r="E24" s="31"/>
      <c r="F24" s="85">
        <f>F13+F23</f>
        <v>910</v>
      </c>
      <c r="G24" s="32">
        <f t="shared" ref="G24:J24" si="2">G13+G23</f>
        <v>33.5</v>
      </c>
      <c r="H24" s="32">
        <f t="shared" si="2"/>
        <v>26.3</v>
      </c>
      <c r="I24" s="32">
        <f t="shared" si="2"/>
        <v>127.10000000000001</v>
      </c>
      <c r="J24" s="32">
        <f t="shared" si="2"/>
        <v>878.40000000000009</v>
      </c>
      <c r="K24" s="32"/>
      <c r="L24" s="32">
        <f t="shared" ref="L24" si="3">L13+L23</f>
        <v>79.66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thickBot="1" x14ac:dyDescent="0.35">
      <c r="A32" s="16"/>
      <c r="B32" s="17"/>
      <c r="C32" s="8"/>
      <c r="D32" s="18" t="s">
        <v>30</v>
      </c>
      <c r="E32" s="9"/>
      <c r="F32" s="19">
        <f>SUM(F25:F31)</f>
        <v>0</v>
      </c>
      <c r="G32" s="19">
        <f t="shared" ref="G32" si="4">SUM(G25:G31)</f>
        <v>0</v>
      </c>
      <c r="H32" s="19">
        <f t="shared" ref="H32" si="5">SUM(H25:H31)</f>
        <v>0</v>
      </c>
      <c r="I32" s="19">
        <f t="shared" ref="I32" si="6">SUM(I25:I31)</f>
        <v>0</v>
      </c>
      <c r="J32" s="19">
        <f t="shared" ref="J32:L32" si="7">SUM(J25:J31)</f>
        <v>0</v>
      </c>
      <c r="K32" s="25"/>
      <c r="L32" s="19">
        <f t="shared" si="7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53" t="s">
        <v>58</v>
      </c>
      <c r="E33" s="55"/>
      <c r="F33" s="54"/>
      <c r="G33" s="54"/>
      <c r="H33" s="54"/>
      <c r="I33" s="63"/>
      <c r="J33" s="54"/>
      <c r="K33" s="70"/>
      <c r="L33" s="61"/>
    </row>
    <row r="34" spans="1:12" ht="14.4" x14ac:dyDescent="0.3">
      <c r="A34" s="14"/>
      <c r="B34" s="15"/>
      <c r="C34" s="11"/>
      <c r="D34" s="53" t="s">
        <v>50</v>
      </c>
      <c r="E34" s="79" t="s">
        <v>53</v>
      </c>
      <c r="F34" s="53">
        <v>200</v>
      </c>
      <c r="G34" s="53">
        <v>4.5999999999999996</v>
      </c>
      <c r="H34" s="53">
        <v>5.7</v>
      </c>
      <c r="I34" s="64">
        <v>11.6</v>
      </c>
      <c r="J34" s="53">
        <v>116.1</v>
      </c>
      <c r="K34" s="86" t="s">
        <v>54</v>
      </c>
      <c r="L34" s="58">
        <v>13.24</v>
      </c>
    </row>
    <row r="35" spans="1:12" ht="14.4" x14ac:dyDescent="0.3">
      <c r="A35" s="14"/>
      <c r="B35" s="15"/>
      <c r="C35" s="11"/>
      <c r="D35" s="53" t="s">
        <v>26</v>
      </c>
      <c r="E35" s="79" t="s">
        <v>45</v>
      </c>
      <c r="F35" s="53">
        <v>150</v>
      </c>
      <c r="G35" s="53">
        <v>3.1</v>
      </c>
      <c r="H35" s="53">
        <v>5.3</v>
      </c>
      <c r="I35" s="64">
        <v>19.8</v>
      </c>
      <c r="J35" s="53">
        <v>139.4</v>
      </c>
      <c r="K35" s="86" t="s">
        <v>46</v>
      </c>
      <c r="L35" s="58">
        <v>8.68</v>
      </c>
    </row>
    <row r="36" spans="1:12" ht="28.8" x14ac:dyDescent="0.3">
      <c r="A36" s="14"/>
      <c r="B36" s="15"/>
      <c r="C36" s="11"/>
      <c r="D36" s="53" t="s">
        <v>51</v>
      </c>
      <c r="E36" s="79" t="s">
        <v>86</v>
      </c>
      <c r="F36" s="53">
        <v>150</v>
      </c>
      <c r="G36" s="53">
        <v>15</v>
      </c>
      <c r="H36" s="53">
        <v>14.7</v>
      </c>
      <c r="I36" s="64">
        <v>12.6</v>
      </c>
      <c r="J36" s="53">
        <v>242.1</v>
      </c>
      <c r="K36" s="87" t="s">
        <v>87</v>
      </c>
      <c r="L36" s="58">
        <v>46.69</v>
      </c>
    </row>
    <row r="37" spans="1:12" ht="14.4" x14ac:dyDescent="0.3">
      <c r="A37" s="14"/>
      <c r="B37" s="15"/>
      <c r="C37" s="11"/>
      <c r="D37" s="53" t="s">
        <v>27</v>
      </c>
      <c r="E37" s="79" t="s">
        <v>88</v>
      </c>
      <c r="F37" s="53">
        <v>200</v>
      </c>
      <c r="G37" s="53">
        <v>0.1</v>
      </c>
      <c r="H37" s="53">
        <v>0</v>
      </c>
      <c r="I37" s="64">
        <v>7</v>
      </c>
      <c r="J37" s="53">
        <v>28.8</v>
      </c>
      <c r="K37" s="86" t="s">
        <v>67</v>
      </c>
      <c r="L37" s="53">
        <v>6.5</v>
      </c>
    </row>
    <row r="38" spans="1:12" ht="14.4" x14ac:dyDescent="0.3">
      <c r="A38" s="14"/>
      <c r="B38" s="15"/>
      <c r="C38" s="11"/>
      <c r="D38" s="53" t="s">
        <v>28</v>
      </c>
      <c r="E38" s="79" t="s">
        <v>89</v>
      </c>
      <c r="F38" s="53">
        <v>60</v>
      </c>
      <c r="G38" s="53">
        <v>4.5999999999999996</v>
      </c>
      <c r="H38" s="53">
        <v>0.5</v>
      </c>
      <c r="I38" s="64">
        <v>29.5</v>
      </c>
      <c r="J38" s="53">
        <v>140.6</v>
      </c>
      <c r="K38" s="86" t="s">
        <v>56</v>
      </c>
      <c r="L38" s="58">
        <v>3.11</v>
      </c>
    </row>
    <row r="39" spans="1:12" ht="14.4" x14ac:dyDescent="0.3">
      <c r="A39" s="14"/>
      <c r="B39" s="15"/>
      <c r="C39" s="11"/>
      <c r="D39" s="53" t="s">
        <v>29</v>
      </c>
      <c r="E39" s="88" t="s">
        <v>63</v>
      </c>
      <c r="F39" s="73">
        <v>40</v>
      </c>
      <c r="G39" s="50">
        <v>2.6</v>
      </c>
      <c r="H39" s="50">
        <v>0.5</v>
      </c>
      <c r="I39" s="51">
        <v>13.4</v>
      </c>
      <c r="J39" s="73">
        <v>68.3</v>
      </c>
      <c r="K39" s="83" t="s">
        <v>75</v>
      </c>
      <c r="L39" s="73">
        <v>1.44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30</v>
      </c>
      <c r="E42" s="9"/>
      <c r="F42" s="19">
        <f>F33+F34+F35+F36+F37+F38+F39</f>
        <v>800</v>
      </c>
      <c r="G42" s="62">
        <f>G33+G34+G35+G36+G37+G38+G39</f>
        <v>30</v>
      </c>
      <c r="H42" s="62">
        <f>H33+H34+H35+H36+H37+H38+H39</f>
        <v>26.7</v>
      </c>
      <c r="I42" s="62">
        <f>I33+I34+I35+I36+I37+I38+I39</f>
        <v>93.9</v>
      </c>
      <c r="J42" s="19">
        <f>J33+J34+J35+J36+J37+J38+J39</f>
        <v>735.3</v>
      </c>
      <c r="K42" s="62"/>
      <c r="L42" s="60">
        <f>L33+L34+L35+L36+L37+L38+L39</f>
        <v>79.66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98" t="s">
        <v>4</v>
      </c>
      <c r="D43" s="99"/>
      <c r="E43" s="31"/>
      <c r="F43" s="32">
        <f>F32+F42</f>
        <v>800</v>
      </c>
      <c r="G43" s="32">
        <f t="shared" ref="G43" si="8">G32+G42</f>
        <v>30</v>
      </c>
      <c r="H43" s="32">
        <f t="shared" ref="H43" si="9">H32+H42</f>
        <v>26.7</v>
      </c>
      <c r="I43" s="32">
        <f t="shared" ref="I43" si="10">I32+I42</f>
        <v>93.9</v>
      </c>
      <c r="J43" s="32">
        <f t="shared" ref="J43:L43" si="11">J32+J42</f>
        <v>735.3</v>
      </c>
      <c r="K43" s="32"/>
      <c r="L43" s="32">
        <f t="shared" si="11"/>
        <v>79.66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thickBot="1" x14ac:dyDescent="0.35">
      <c r="A51" s="24"/>
      <c r="B51" s="17"/>
      <c r="C51" s="8"/>
      <c r="D51" s="18" t="s">
        <v>30</v>
      </c>
      <c r="E51" s="9"/>
      <c r="F51" s="19">
        <f>SUM(F44:F50)</f>
        <v>0</v>
      </c>
      <c r="G51" s="19">
        <f t="shared" ref="G51" si="12">SUM(G44:G50)</f>
        <v>0</v>
      </c>
      <c r="H51" s="19">
        <f t="shared" ref="H51" si="13">SUM(H44:H50)</f>
        <v>0</v>
      </c>
      <c r="I51" s="19">
        <f t="shared" ref="I51" si="14">SUM(I44:I50)</f>
        <v>0</v>
      </c>
      <c r="J51" s="19">
        <f t="shared" ref="J51:L51" si="15">SUM(J44:J50)</f>
        <v>0</v>
      </c>
      <c r="K51" s="25"/>
      <c r="L51" s="19">
        <f t="shared" si="15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53" t="s">
        <v>58</v>
      </c>
      <c r="E52" s="89" t="s">
        <v>90</v>
      </c>
      <c r="F52" s="54">
        <v>60</v>
      </c>
      <c r="G52" s="54">
        <v>1.7</v>
      </c>
      <c r="H52" s="54">
        <v>4</v>
      </c>
      <c r="I52" s="63">
        <v>1.7</v>
      </c>
      <c r="J52" s="54">
        <v>50</v>
      </c>
      <c r="K52" s="90" t="s">
        <v>57</v>
      </c>
      <c r="L52" s="61">
        <v>2.3199999999999998</v>
      </c>
    </row>
    <row r="53" spans="1:12" ht="14.4" x14ac:dyDescent="0.3">
      <c r="A53" s="23"/>
      <c r="B53" s="15"/>
      <c r="C53" s="11"/>
      <c r="D53" s="53" t="s">
        <v>50</v>
      </c>
      <c r="E53" s="79" t="s">
        <v>60</v>
      </c>
      <c r="F53" s="53">
        <v>200</v>
      </c>
      <c r="G53" s="53">
        <v>4.8</v>
      </c>
      <c r="H53" s="53">
        <v>2.2000000000000002</v>
      </c>
      <c r="I53" s="64">
        <v>15.5</v>
      </c>
      <c r="J53" s="53">
        <v>100.9</v>
      </c>
      <c r="K53" s="80" t="s">
        <v>36</v>
      </c>
      <c r="L53" s="58">
        <v>8.4</v>
      </c>
    </row>
    <row r="54" spans="1:12" ht="14.4" x14ac:dyDescent="0.3">
      <c r="A54" s="23"/>
      <c r="B54" s="15"/>
      <c r="C54" s="11"/>
      <c r="D54" s="53" t="s">
        <v>26</v>
      </c>
      <c r="E54" s="79" t="s">
        <v>91</v>
      </c>
      <c r="F54" s="53">
        <v>150</v>
      </c>
      <c r="G54" s="53">
        <v>4.4000000000000004</v>
      </c>
      <c r="H54" s="53">
        <v>5.3</v>
      </c>
      <c r="I54" s="64">
        <v>30.5</v>
      </c>
      <c r="J54" s="53">
        <v>187.1</v>
      </c>
      <c r="K54" s="80" t="s">
        <v>49</v>
      </c>
      <c r="L54" s="58">
        <v>2.57</v>
      </c>
    </row>
    <row r="55" spans="1:12" ht="14.4" x14ac:dyDescent="0.3">
      <c r="A55" s="23"/>
      <c r="B55" s="15"/>
      <c r="C55" s="11"/>
      <c r="D55" s="53" t="s">
        <v>51</v>
      </c>
      <c r="E55" s="79" t="s">
        <v>92</v>
      </c>
      <c r="F55" s="53">
        <v>100</v>
      </c>
      <c r="G55" s="53">
        <v>17</v>
      </c>
      <c r="H55" s="53">
        <v>16.5</v>
      </c>
      <c r="I55" s="64">
        <v>3.87</v>
      </c>
      <c r="J55" s="53">
        <v>232.12</v>
      </c>
      <c r="K55" s="80" t="s">
        <v>61</v>
      </c>
      <c r="L55" s="58">
        <v>23.3</v>
      </c>
    </row>
    <row r="56" spans="1:12" ht="14.4" x14ac:dyDescent="0.3">
      <c r="A56" s="23"/>
      <c r="B56" s="15"/>
      <c r="C56" s="11"/>
      <c r="D56" s="53" t="s">
        <v>62</v>
      </c>
      <c r="E56" s="79" t="s">
        <v>93</v>
      </c>
      <c r="F56" s="53">
        <v>200</v>
      </c>
      <c r="G56" s="53">
        <v>1</v>
      </c>
      <c r="H56" s="53">
        <v>0.1</v>
      </c>
      <c r="I56" s="64">
        <v>15.6</v>
      </c>
      <c r="J56" s="53">
        <v>66.900000000000006</v>
      </c>
      <c r="K56" s="80" t="s">
        <v>47</v>
      </c>
      <c r="L56" s="53">
        <v>3.8</v>
      </c>
    </row>
    <row r="57" spans="1:12" ht="14.4" x14ac:dyDescent="0.3">
      <c r="A57" s="23"/>
      <c r="B57" s="15"/>
      <c r="C57" s="11"/>
      <c r="D57" s="53" t="s">
        <v>28</v>
      </c>
      <c r="E57" s="79" t="s">
        <v>89</v>
      </c>
      <c r="F57" s="53">
        <v>60</v>
      </c>
      <c r="G57" s="53">
        <v>4.5999999999999996</v>
      </c>
      <c r="H57" s="53">
        <v>0.5</v>
      </c>
      <c r="I57" s="64">
        <v>29.5</v>
      </c>
      <c r="J57" s="53">
        <v>140.6</v>
      </c>
      <c r="K57" s="80" t="s">
        <v>56</v>
      </c>
      <c r="L57" s="58">
        <v>3.11</v>
      </c>
    </row>
    <row r="58" spans="1:12" ht="14.4" x14ac:dyDescent="0.3">
      <c r="A58" s="23"/>
      <c r="B58" s="15"/>
      <c r="C58" s="11"/>
      <c r="D58" s="53" t="s">
        <v>29</v>
      </c>
      <c r="E58" s="79" t="s">
        <v>44</v>
      </c>
      <c r="F58" s="57">
        <v>40</v>
      </c>
      <c r="G58" s="57">
        <v>2.6</v>
      </c>
      <c r="H58" s="57">
        <v>0.5</v>
      </c>
      <c r="I58" s="59">
        <v>13.4</v>
      </c>
      <c r="J58" s="57">
        <v>68.3</v>
      </c>
      <c r="K58" s="80" t="s">
        <v>56</v>
      </c>
      <c r="L58" s="58">
        <v>2.16</v>
      </c>
    </row>
    <row r="59" spans="1:12" ht="14.4" x14ac:dyDescent="0.3">
      <c r="A59" s="23"/>
      <c r="B59" s="15"/>
      <c r="C59" s="11"/>
      <c r="D59" s="91" t="s">
        <v>24</v>
      </c>
      <c r="E59" s="81" t="s">
        <v>94</v>
      </c>
      <c r="F59" s="73">
        <v>230</v>
      </c>
      <c r="G59" s="73">
        <v>3.5</v>
      </c>
      <c r="H59" s="73">
        <v>1.2</v>
      </c>
      <c r="I59" s="73">
        <v>48.3</v>
      </c>
      <c r="J59" s="73">
        <v>217.4</v>
      </c>
      <c r="K59" s="83" t="s">
        <v>56</v>
      </c>
      <c r="L59" s="73">
        <v>34</v>
      </c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30</v>
      </c>
      <c r="E61" s="9"/>
      <c r="F61" s="62">
        <f>F52+F53+F54+F55+F56+F57+F58+F59</f>
        <v>1040</v>
      </c>
      <c r="G61" s="62">
        <f>G52+G53+G54+G55+G56+G57+G58+G59</f>
        <v>39.6</v>
      </c>
      <c r="H61" s="62">
        <f>H52+H53+H54+H55+H56+H57+H58+H59</f>
        <v>30.3</v>
      </c>
      <c r="I61" s="62">
        <f>I52+I53+I54+I55+I56+I57+I58+I59</f>
        <v>158.37</v>
      </c>
      <c r="J61" s="62">
        <f>J52+J53+J54+J55+J56+J57+J58+J59</f>
        <v>1063.32</v>
      </c>
      <c r="K61" s="62"/>
      <c r="L61" s="60">
        <f>L52+L53+L54+L55+L56+L57+L58+L59</f>
        <v>79.66</v>
      </c>
    </row>
    <row r="62" spans="1:12" ht="15.75" customHeight="1" x14ac:dyDescent="0.25">
      <c r="A62" s="29">
        <f>A44</f>
        <v>1</v>
      </c>
      <c r="B62" s="30">
        <f>B44</f>
        <v>3</v>
      </c>
      <c r="C62" s="98" t="s">
        <v>4</v>
      </c>
      <c r="D62" s="99"/>
      <c r="E62" s="31"/>
      <c r="F62" s="32">
        <f>F51+F61</f>
        <v>1040</v>
      </c>
      <c r="G62" s="32">
        <f t="shared" ref="G62" si="16">G51+G61</f>
        <v>39.6</v>
      </c>
      <c r="H62" s="32">
        <f t="shared" ref="H62" si="17">H51+H61</f>
        <v>30.3</v>
      </c>
      <c r="I62" s="32">
        <f t="shared" ref="I62" si="18">I51+I61</f>
        <v>158.37</v>
      </c>
      <c r="J62" s="32">
        <f t="shared" ref="J62:L62" si="19">J51+J61</f>
        <v>1063.32</v>
      </c>
      <c r="K62" s="32"/>
      <c r="L62" s="32">
        <f t="shared" si="19"/>
        <v>79.66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thickBot="1" x14ac:dyDescent="0.35">
      <c r="A70" s="24"/>
      <c r="B70" s="17"/>
      <c r="C70" s="8"/>
      <c r="D70" s="18" t="s">
        <v>30</v>
      </c>
      <c r="E70" s="9"/>
      <c r="F70" s="19">
        <f>SUM(F63:F69)</f>
        <v>0</v>
      </c>
      <c r="G70" s="19">
        <f t="shared" ref="G70" si="20">SUM(G63:G69)</f>
        <v>0</v>
      </c>
      <c r="H70" s="19">
        <f t="shared" ref="H70" si="21">SUM(H63:H69)</f>
        <v>0</v>
      </c>
      <c r="I70" s="19">
        <f t="shared" ref="I70" si="22">SUM(I63:I69)</f>
        <v>0</v>
      </c>
      <c r="J70" s="19">
        <f t="shared" ref="J70:L70" si="23">SUM(J63:J69)</f>
        <v>0</v>
      </c>
      <c r="K70" s="25"/>
      <c r="L70" s="19">
        <f t="shared" si="2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53" t="s">
        <v>50</v>
      </c>
      <c r="E71" s="89" t="s">
        <v>95</v>
      </c>
      <c r="F71" s="54">
        <v>250</v>
      </c>
      <c r="G71" s="54">
        <v>8.1999999999999993</v>
      </c>
      <c r="H71" s="54">
        <v>3.5</v>
      </c>
      <c r="I71" s="63">
        <v>18.7</v>
      </c>
      <c r="J71" s="54">
        <v>138.69999999999999</v>
      </c>
      <c r="K71" s="92" t="s">
        <v>37</v>
      </c>
      <c r="L71" s="61">
        <v>11.04</v>
      </c>
    </row>
    <row r="72" spans="1:12" ht="14.4" x14ac:dyDescent="0.3">
      <c r="A72" s="23"/>
      <c r="B72" s="15"/>
      <c r="C72" s="11"/>
      <c r="D72" s="53" t="s">
        <v>26</v>
      </c>
      <c r="E72" s="56"/>
      <c r="F72" s="53"/>
      <c r="G72" s="53"/>
      <c r="H72" s="53"/>
      <c r="I72" s="64"/>
      <c r="J72" s="53"/>
      <c r="K72" s="72"/>
      <c r="L72" s="58"/>
    </row>
    <row r="73" spans="1:12" ht="14.4" x14ac:dyDescent="0.3">
      <c r="A73" s="23"/>
      <c r="B73" s="15"/>
      <c r="C73" s="11"/>
      <c r="D73" s="53" t="s">
        <v>51</v>
      </c>
      <c r="E73" s="79" t="s">
        <v>96</v>
      </c>
      <c r="F73" s="53">
        <v>250</v>
      </c>
      <c r="G73" s="53">
        <v>31</v>
      </c>
      <c r="H73" s="53">
        <v>7.8</v>
      </c>
      <c r="I73" s="64">
        <v>22</v>
      </c>
      <c r="J73" s="53">
        <v>282</v>
      </c>
      <c r="K73" s="86" t="s">
        <v>64</v>
      </c>
      <c r="L73" s="58">
        <v>24.6</v>
      </c>
    </row>
    <row r="74" spans="1:12" ht="14.4" x14ac:dyDescent="0.3">
      <c r="A74" s="23"/>
      <c r="B74" s="15"/>
      <c r="C74" s="11"/>
      <c r="D74" s="53" t="s">
        <v>27</v>
      </c>
      <c r="E74" s="79" t="s">
        <v>97</v>
      </c>
      <c r="F74" s="53">
        <v>200</v>
      </c>
      <c r="G74" s="53">
        <v>0.5</v>
      </c>
      <c r="H74" s="53">
        <v>0</v>
      </c>
      <c r="I74" s="64">
        <v>19.8</v>
      </c>
      <c r="J74" s="53">
        <v>81</v>
      </c>
      <c r="K74" s="86" t="s">
        <v>69</v>
      </c>
      <c r="L74" s="58">
        <v>2.92</v>
      </c>
    </row>
    <row r="75" spans="1:12" ht="14.4" x14ac:dyDescent="0.3">
      <c r="A75" s="23"/>
      <c r="B75" s="15"/>
      <c r="C75" s="11"/>
      <c r="D75" s="53" t="s">
        <v>28</v>
      </c>
      <c r="E75" s="79" t="s">
        <v>89</v>
      </c>
      <c r="F75" s="53">
        <v>40</v>
      </c>
      <c r="G75" s="53">
        <v>3</v>
      </c>
      <c r="H75" s="53">
        <v>0.3</v>
      </c>
      <c r="I75" s="64">
        <v>19.7</v>
      </c>
      <c r="J75" s="53">
        <v>93.8</v>
      </c>
      <c r="K75" s="86" t="s">
        <v>56</v>
      </c>
      <c r="L75" s="58">
        <v>5.4</v>
      </c>
    </row>
    <row r="76" spans="1:12" ht="14.4" x14ac:dyDescent="0.3">
      <c r="A76" s="23"/>
      <c r="B76" s="15"/>
      <c r="C76" s="11"/>
      <c r="D76" s="53" t="s">
        <v>29</v>
      </c>
      <c r="E76" s="79" t="s">
        <v>63</v>
      </c>
      <c r="F76" s="53">
        <v>30</v>
      </c>
      <c r="G76" s="53">
        <v>2</v>
      </c>
      <c r="H76" s="53">
        <v>0.4</v>
      </c>
      <c r="I76" s="64">
        <v>10</v>
      </c>
      <c r="J76" s="53">
        <v>51.2</v>
      </c>
      <c r="K76" s="86" t="s">
        <v>56</v>
      </c>
      <c r="L76" s="58">
        <v>2.4</v>
      </c>
    </row>
    <row r="77" spans="1:12" ht="14.4" x14ac:dyDescent="0.3">
      <c r="A77" s="23"/>
      <c r="B77" s="15"/>
      <c r="C77" s="11"/>
      <c r="D77" s="7" t="s">
        <v>24</v>
      </c>
      <c r="E77" s="88" t="s">
        <v>98</v>
      </c>
      <c r="F77" s="73">
        <v>180</v>
      </c>
      <c r="G77" s="50">
        <v>0.7</v>
      </c>
      <c r="H77" s="50">
        <v>0.7</v>
      </c>
      <c r="I77" s="51">
        <v>17.600000000000001</v>
      </c>
      <c r="J77" s="43">
        <v>79.900000000000006</v>
      </c>
      <c r="K77" s="83" t="s">
        <v>56</v>
      </c>
      <c r="L77" s="73">
        <v>33.299999999999997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71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30</v>
      </c>
      <c r="E80" s="9"/>
      <c r="F80" s="62">
        <f>F71+F72+F73+F74+F75+F76+F77</f>
        <v>950</v>
      </c>
      <c r="G80" s="62">
        <f>G71+G72+G73+G74+G75+G76+G77</f>
        <v>45.400000000000006</v>
      </c>
      <c r="H80" s="62">
        <f>H71+H72+H73+H74+H75+H76+H77</f>
        <v>12.700000000000001</v>
      </c>
      <c r="I80" s="62">
        <f>I71+I72+I73+I74+I75+I76+I77</f>
        <v>107.80000000000001</v>
      </c>
      <c r="J80" s="19">
        <f>J71+J72+J73+J74+J75+J76+J77</f>
        <v>726.6</v>
      </c>
      <c r="K80" s="62"/>
      <c r="L80" s="75">
        <f>L71+L72+L73+L74+L75+L76+L77</f>
        <v>79.66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98" t="s">
        <v>4</v>
      </c>
      <c r="D81" s="99"/>
      <c r="E81" s="31"/>
      <c r="F81" s="32">
        <f>F70+F80</f>
        <v>950</v>
      </c>
      <c r="G81" s="32">
        <f t="shared" ref="G81" si="24">G70+G80</f>
        <v>45.400000000000006</v>
      </c>
      <c r="H81" s="32">
        <f t="shared" ref="H81" si="25">H70+H80</f>
        <v>12.700000000000001</v>
      </c>
      <c r="I81" s="32">
        <f t="shared" ref="I81" si="26">I70+I80</f>
        <v>107.80000000000001</v>
      </c>
      <c r="J81" s="32">
        <f t="shared" ref="J81:L81" si="27">J70+J80</f>
        <v>726.6</v>
      </c>
      <c r="K81" s="32"/>
      <c r="L81" s="74">
        <f t="shared" si="27"/>
        <v>79.66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thickBot="1" x14ac:dyDescent="0.35">
      <c r="A89" s="24"/>
      <c r="B89" s="17"/>
      <c r="C89" s="8"/>
      <c r="D89" s="18" t="s">
        <v>30</v>
      </c>
      <c r="E89" s="9"/>
      <c r="F89" s="19">
        <f>SUM(F82:F88)</f>
        <v>0</v>
      </c>
      <c r="G89" s="19">
        <f t="shared" ref="G89" si="28">SUM(G82:G88)</f>
        <v>0</v>
      </c>
      <c r="H89" s="19">
        <f t="shared" ref="H89" si="29">SUM(H82:H88)</f>
        <v>0</v>
      </c>
      <c r="I89" s="19">
        <f t="shared" ref="I89" si="30">SUM(I82:I88)</f>
        <v>0</v>
      </c>
      <c r="J89" s="19">
        <f t="shared" ref="J89:L89" si="31">SUM(J82:J88)</f>
        <v>0</v>
      </c>
      <c r="K89" s="25"/>
      <c r="L89" s="19">
        <f t="shared" si="31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53" t="s">
        <v>58</v>
      </c>
      <c r="E90" s="55" t="s">
        <v>99</v>
      </c>
      <c r="F90" s="54">
        <v>60</v>
      </c>
      <c r="G90" s="54">
        <v>0.8</v>
      </c>
      <c r="H90" s="54">
        <v>2.7</v>
      </c>
      <c r="I90" s="63">
        <v>4.5999999999999996</v>
      </c>
      <c r="J90" s="54">
        <v>45.7</v>
      </c>
      <c r="K90" s="70" t="s">
        <v>100</v>
      </c>
      <c r="L90" s="61">
        <v>5.23</v>
      </c>
    </row>
    <row r="91" spans="1:12" ht="14.4" x14ac:dyDescent="0.3">
      <c r="A91" s="23"/>
      <c r="B91" s="15"/>
      <c r="C91" s="11"/>
      <c r="D91" s="53" t="s">
        <v>50</v>
      </c>
      <c r="E91" s="56" t="s">
        <v>101</v>
      </c>
      <c r="F91" s="53">
        <v>200</v>
      </c>
      <c r="G91" s="53">
        <v>4.7</v>
      </c>
      <c r="H91" s="53">
        <v>5.6</v>
      </c>
      <c r="I91" s="64">
        <v>5.7</v>
      </c>
      <c r="J91" s="53">
        <v>92.2</v>
      </c>
      <c r="K91" s="53" t="s">
        <v>48</v>
      </c>
      <c r="L91" s="58">
        <v>9.48</v>
      </c>
    </row>
    <row r="92" spans="1:12" ht="14.4" x14ac:dyDescent="0.3">
      <c r="A92" s="23"/>
      <c r="B92" s="15"/>
      <c r="C92" s="11"/>
      <c r="D92" s="53" t="s">
        <v>26</v>
      </c>
      <c r="E92" s="56" t="s">
        <v>102</v>
      </c>
      <c r="F92" s="53">
        <v>150</v>
      </c>
      <c r="G92" s="53">
        <v>5.25</v>
      </c>
      <c r="H92" s="53">
        <v>4.8</v>
      </c>
      <c r="I92" s="64">
        <v>32.82</v>
      </c>
      <c r="J92" s="53">
        <v>196.8</v>
      </c>
      <c r="K92" s="53" t="s">
        <v>38</v>
      </c>
      <c r="L92" s="58">
        <v>11.56</v>
      </c>
    </row>
    <row r="93" spans="1:12" ht="14.4" x14ac:dyDescent="0.3">
      <c r="A93" s="23"/>
      <c r="B93" s="15"/>
      <c r="C93" s="11"/>
      <c r="D93" s="53" t="s">
        <v>51</v>
      </c>
      <c r="E93" s="56" t="s">
        <v>65</v>
      </c>
      <c r="F93" s="53">
        <v>100</v>
      </c>
      <c r="G93" s="53">
        <v>15</v>
      </c>
      <c r="H93" s="53">
        <v>15.5</v>
      </c>
      <c r="I93" s="64">
        <v>2.37</v>
      </c>
      <c r="J93" s="53">
        <v>209.25</v>
      </c>
      <c r="K93" s="53" t="s">
        <v>66</v>
      </c>
      <c r="L93" s="58">
        <v>19.149999999999999</v>
      </c>
    </row>
    <row r="94" spans="1:12" ht="14.4" x14ac:dyDescent="0.3">
      <c r="A94" s="23"/>
      <c r="B94" s="15"/>
      <c r="C94" s="11"/>
      <c r="D94" s="53" t="s">
        <v>27</v>
      </c>
      <c r="E94" s="56" t="s">
        <v>88</v>
      </c>
      <c r="F94" s="53">
        <v>200</v>
      </c>
      <c r="G94" s="53">
        <v>0.1</v>
      </c>
      <c r="H94" s="53">
        <v>0</v>
      </c>
      <c r="I94" s="64">
        <v>7</v>
      </c>
      <c r="J94" s="53">
        <v>28.8</v>
      </c>
      <c r="K94" s="53" t="s">
        <v>67</v>
      </c>
      <c r="L94" s="53">
        <v>6.24</v>
      </c>
    </row>
    <row r="95" spans="1:12" ht="14.4" x14ac:dyDescent="0.3">
      <c r="A95" s="23"/>
      <c r="B95" s="15"/>
      <c r="C95" s="11"/>
      <c r="D95" s="53" t="s">
        <v>28</v>
      </c>
      <c r="E95" s="56" t="s">
        <v>89</v>
      </c>
      <c r="F95" s="53">
        <v>60</v>
      </c>
      <c r="G95" s="53">
        <v>4.5999999999999996</v>
      </c>
      <c r="H95" s="53">
        <v>0.5</v>
      </c>
      <c r="I95" s="64">
        <v>29.5</v>
      </c>
      <c r="J95" s="53">
        <v>140.6</v>
      </c>
      <c r="K95" s="53" t="s">
        <v>56</v>
      </c>
      <c r="L95" s="58">
        <v>3.6</v>
      </c>
    </row>
    <row r="96" spans="1:12" ht="14.4" x14ac:dyDescent="0.3">
      <c r="A96" s="23"/>
      <c r="B96" s="15"/>
      <c r="C96" s="11"/>
      <c r="D96" s="53" t="s">
        <v>29</v>
      </c>
      <c r="E96" s="56" t="s">
        <v>63</v>
      </c>
      <c r="F96" s="57">
        <v>40</v>
      </c>
      <c r="G96" s="57">
        <v>2.6</v>
      </c>
      <c r="H96" s="57">
        <v>0.5</v>
      </c>
      <c r="I96" s="59">
        <v>13.4</v>
      </c>
      <c r="J96" s="57">
        <v>68.3</v>
      </c>
      <c r="K96" s="53" t="s">
        <v>56</v>
      </c>
      <c r="L96" s="58">
        <v>2.4</v>
      </c>
    </row>
    <row r="97" spans="1:12" ht="14.4" x14ac:dyDescent="0.3">
      <c r="A97" s="23"/>
      <c r="B97" s="15"/>
      <c r="C97" s="11"/>
      <c r="D97" s="6" t="s">
        <v>103</v>
      </c>
      <c r="E97" s="42" t="s">
        <v>104</v>
      </c>
      <c r="F97" s="73">
        <v>200</v>
      </c>
      <c r="G97" s="73">
        <v>1.8</v>
      </c>
      <c r="H97" s="73">
        <v>0.4</v>
      </c>
      <c r="I97" s="73">
        <v>16.2</v>
      </c>
      <c r="J97" s="73">
        <v>75.599999999999994</v>
      </c>
      <c r="K97" s="71" t="s">
        <v>56</v>
      </c>
      <c r="L97" s="73">
        <v>22</v>
      </c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73"/>
    </row>
    <row r="99" spans="1:12" ht="14.4" x14ac:dyDescent="0.3">
      <c r="A99" s="24"/>
      <c r="B99" s="17"/>
      <c r="C99" s="8"/>
      <c r="D99" s="18" t="s">
        <v>30</v>
      </c>
      <c r="E99" s="9"/>
      <c r="F99" s="62">
        <f>F90+F97+F91+F92+F93+F94+F95+F96</f>
        <v>1010</v>
      </c>
      <c r="G99" s="62">
        <f>G90+G97+G91+G92+G93+G94+G95+G96</f>
        <v>34.85</v>
      </c>
      <c r="H99" s="62">
        <f>H90+H91+H92+H93+H94+H95+H96+H97</f>
        <v>30</v>
      </c>
      <c r="I99" s="62">
        <f>I90+I91+I92+I93+I94+I95+I96+I97</f>
        <v>111.59000000000002</v>
      </c>
      <c r="J99" s="62">
        <f>J90+J91+J92+J93+J94+J95+J96+J97</f>
        <v>857.25</v>
      </c>
      <c r="K99" s="62"/>
      <c r="L99" s="60">
        <f>L90+L91+L92+L93+L94+L95+L96+L97</f>
        <v>79.66</v>
      </c>
    </row>
    <row r="100" spans="1:12" ht="15.75" customHeight="1" x14ac:dyDescent="0.25">
      <c r="A100" s="29">
        <f>A82</f>
        <v>1</v>
      </c>
      <c r="B100" s="30">
        <f>B82</f>
        <v>5</v>
      </c>
      <c r="C100" s="98" t="s">
        <v>4</v>
      </c>
      <c r="D100" s="99"/>
      <c r="E100" s="31"/>
      <c r="F100" s="32">
        <f>F89+F99</f>
        <v>1010</v>
      </c>
      <c r="G100" s="32">
        <f t="shared" ref="G100" si="32">G89+G99</f>
        <v>34.85</v>
      </c>
      <c r="H100" s="32">
        <f t="shared" ref="H100" si="33">H89+H99</f>
        <v>30</v>
      </c>
      <c r="I100" s="32">
        <f t="shared" ref="I100" si="34">I89+I99</f>
        <v>111.59000000000002</v>
      </c>
      <c r="J100" s="32">
        <f t="shared" ref="J100:L100" si="35">J89+J99</f>
        <v>857.25</v>
      </c>
      <c r="K100" s="32"/>
      <c r="L100" s="32">
        <f t="shared" si="35"/>
        <v>79.66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thickBot="1" x14ac:dyDescent="0.35">
      <c r="A108" s="24"/>
      <c r="B108" s="17"/>
      <c r="C108" s="8"/>
      <c r="D108" s="18" t="s">
        <v>30</v>
      </c>
      <c r="E108" s="9"/>
      <c r="F108" s="19">
        <f>SUM(F101:F107)</f>
        <v>0</v>
      </c>
      <c r="G108" s="19">
        <f t="shared" ref="G108:J108" si="36">SUM(G101:G107)</f>
        <v>0</v>
      </c>
      <c r="H108" s="19">
        <f t="shared" si="36"/>
        <v>0</v>
      </c>
      <c r="I108" s="19">
        <f t="shared" si="36"/>
        <v>0</v>
      </c>
      <c r="J108" s="19">
        <f t="shared" si="36"/>
        <v>0</v>
      </c>
      <c r="K108" s="25"/>
      <c r="L108" s="19">
        <f t="shared" ref="L108" si="37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53" t="s">
        <v>58</v>
      </c>
      <c r="E109" s="55" t="s">
        <v>105</v>
      </c>
      <c r="F109" s="65">
        <v>60</v>
      </c>
      <c r="G109" s="65">
        <v>1</v>
      </c>
      <c r="H109" s="65">
        <v>6.1</v>
      </c>
      <c r="I109" s="68">
        <v>5.8</v>
      </c>
      <c r="J109" s="65">
        <v>81.5</v>
      </c>
      <c r="K109" s="54" t="s">
        <v>68</v>
      </c>
      <c r="L109" s="65">
        <v>12.35</v>
      </c>
    </row>
    <row r="110" spans="1:12" ht="14.4" x14ac:dyDescent="0.3">
      <c r="A110" s="23"/>
      <c r="B110" s="15"/>
      <c r="C110" s="11"/>
      <c r="D110" s="53" t="s">
        <v>50</v>
      </c>
      <c r="E110" s="56" t="s">
        <v>106</v>
      </c>
      <c r="F110" s="66">
        <v>200</v>
      </c>
      <c r="G110" s="66">
        <v>7.9</v>
      </c>
      <c r="H110" s="66">
        <v>3.8</v>
      </c>
      <c r="I110" s="69">
        <v>12.4</v>
      </c>
      <c r="J110" s="66">
        <v>115.7</v>
      </c>
      <c r="K110" s="53" t="s">
        <v>107</v>
      </c>
      <c r="L110" s="66">
        <v>14.68</v>
      </c>
    </row>
    <row r="111" spans="1:12" ht="14.4" x14ac:dyDescent="0.3">
      <c r="A111" s="23"/>
      <c r="B111" s="15"/>
      <c r="C111" s="11"/>
      <c r="D111" s="53" t="s">
        <v>51</v>
      </c>
      <c r="E111" s="56" t="s">
        <v>108</v>
      </c>
      <c r="F111" s="66">
        <v>250</v>
      </c>
      <c r="G111" s="66">
        <v>34.03</v>
      </c>
      <c r="H111" s="66">
        <v>10.14</v>
      </c>
      <c r="I111" s="69">
        <v>41.53</v>
      </c>
      <c r="J111" s="66">
        <v>393.33</v>
      </c>
      <c r="K111" s="53" t="s">
        <v>109</v>
      </c>
      <c r="L111" s="66">
        <v>42.39</v>
      </c>
    </row>
    <row r="112" spans="1:12" ht="14.4" x14ac:dyDescent="0.3">
      <c r="A112" s="23"/>
      <c r="B112" s="15"/>
      <c r="C112" s="11"/>
      <c r="D112" s="53" t="s">
        <v>27</v>
      </c>
      <c r="E112" s="56" t="s">
        <v>110</v>
      </c>
      <c r="F112" s="67">
        <v>200</v>
      </c>
      <c r="G112" s="66">
        <v>3.9</v>
      </c>
      <c r="H112" s="66">
        <v>2.9</v>
      </c>
      <c r="I112" s="69">
        <v>11.2</v>
      </c>
      <c r="J112" s="66">
        <v>86</v>
      </c>
      <c r="K112" s="53" t="s">
        <v>39</v>
      </c>
      <c r="L112" s="66">
        <v>4.25</v>
      </c>
    </row>
    <row r="113" spans="1:12" ht="14.4" x14ac:dyDescent="0.3">
      <c r="A113" s="23"/>
      <c r="B113" s="15"/>
      <c r="C113" s="11"/>
      <c r="D113" s="53" t="s">
        <v>28</v>
      </c>
      <c r="E113" s="56" t="s">
        <v>43</v>
      </c>
      <c r="F113" s="67">
        <v>40</v>
      </c>
      <c r="G113" s="66">
        <v>3</v>
      </c>
      <c r="H113" s="66">
        <v>0.3</v>
      </c>
      <c r="I113" s="69">
        <v>19.7</v>
      </c>
      <c r="J113" s="66">
        <v>93.8</v>
      </c>
      <c r="K113" s="53" t="s">
        <v>56</v>
      </c>
      <c r="L113" s="66">
        <v>3.11</v>
      </c>
    </row>
    <row r="114" spans="1:12" ht="14.4" x14ac:dyDescent="0.3">
      <c r="A114" s="23"/>
      <c r="B114" s="15"/>
      <c r="C114" s="11"/>
      <c r="D114" s="53" t="s">
        <v>29</v>
      </c>
      <c r="E114" s="56" t="s">
        <v>44</v>
      </c>
      <c r="F114" s="66">
        <v>30</v>
      </c>
      <c r="G114" s="66">
        <v>2</v>
      </c>
      <c r="H114" s="66">
        <v>0.4</v>
      </c>
      <c r="I114" s="69">
        <v>10</v>
      </c>
      <c r="J114" s="66">
        <v>51.2</v>
      </c>
      <c r="K114" s="53" t="s">
        <v>56</v>
      </c>
      <c r="L114" s="66">
        <v>2.88</v>
      </c>
    </row>
    <row r="115" spans="1:12" ht="14.4" x14ac:dyDescent="0.3">
      <c r="A115" s="23"/>
      <c r="B115" s="15"/>
      <c r="C115" s="11"/>
      <c r="D115" s="53"/>
      <c r="E115" s="56"/>
      <c r="F115" s="66"/>
      <c r="G115" s="66"/>
      <c r="H115" s="66"/>
      <c r="I115" s="69"/>
      <c r="J115" s="66"/>
      <c r="K115" s="53"/>
      <c r="L115" s="66"/>
    </row>
    <row r="116" spans="1:12" ht="14.4" x14ac:dyDescent="0.3">
      <c r="A116" s="23"/>
      <c r="B116" s="15"/>
      <c r="C116" s="11"/>
      <c r="D116" s="53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30</v>
      </c>
      <c r="E118" s="9"/>
      <c r="F118" s="62">
        <f>F109+F110+F111+F112+F113+F114+F115</f>
        <v>780</v>
      </c>
      <c r="G118" s="19">
        <f t="shared" ref="G118:J118" si="38">G109+G110+G111+G112+G113+G114+G115</f>
        <v>51.83</v>
      </c>
      <c r="H118" s="19">
        <f t="shared" si="38"/>
        <v>23.639999999999997</v>
      </c>
      <c r="I118" s="19">
        <f t="shared" si="38"/>
        <v>100.63000000000001</v>
      </c>
      <c r="J118" s="19">
        <f t="shared" si="38"/>
        <v>821.53</v>
      </c>
      <c r="K118" s="62"/>
      <c r="L118" s="19">
        <f t="shared" ref="L118" si="39">L109+L110+L111+L112+L113+L114+L115</f>
        <v>79.66</v>
      </c>
    </row>
    <row r="119" spans="1:12" ht="15" thickBot="1" x14ac:dyDescent="0.3">
      <c r="A119" s="29">
        <f>A101</f>
        <v>2</v>
      </c>
      <c r="B119" s="30">
        <f>B101</f>
        <v>1</v>
      </c>
      <c r="C119" s="98" t="s">
        <v>4</v>
      </c>
      <c r="D119" s="99"/>
      <c r="E119" s="31"/>
      <c r="F119" s="32">
        <f>F108+F118</f>
        <v>780</v>
      </c>
      <c r="G119" s="32">
        <f t="shared" ref="G119" si="40">G108+G118</f>
        <v>51.83</v>
      </c>
      <c r="H119" s="32">
        <f t="shared" ref="H119" si="41">H108+H118</f>
        <v>23.639999999999997</v>
      </c>
      <c r="I119" s="32">
        <f t="shared" ref="I119" si="42">I108+I118</f>
        <v>100.63000000000001</v>
      </c>
      <c r="J119" s="32">
        <f t="shared" ref="J119:L119" si="43">J108+J118</f>
        <v>821.53</v>
      </c>
      <c r="K119" s="32"/>
      <c r="L119" s="32">
        <f t="shared" si="43"/>
        <v>79.66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thickBot="1" x14ac:dyDescent="0.35">
      <c r="A127" s="16"/>
      <c r="B127" s="17"/>
      <c r="C127" s="8"/>
      <c r="D127" s="18" t="s">
        <v>30</v>
      </c>
      <c r="E127" s="9"/>
      <c r="F127" s="19">
        <f>SUM(F120:F126)</f>
        <v>0</v>
      </c>
      <c r="G127" s="19">
        <f t="shared" ref="G127:J127" si="44">SUM(G120:G126)</f>
        <v>0</v>
      </c>
      <c r="H127" s="19">
        <f t="shared" si="44"/>
        <v>0</v>
      </c>
      <c r="I127" s="19">
        <f t="shared" si="44"/>
        <v>0</v>
      </c>
      <c r="J127" s="19">
        <f t="shared" si="44"/>
        <v>0</v>
      </c>
      <c r="K127" s="25"/>
      <c r="L127" s="19">
        <f t="shared" ref="L127" si="45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53" t="s">
        <v>58</v>
      </c>
      <c r="E128" s="55" t="s">
        <v>111</v>
      </c>
      <c r="F128" s="54">
        <v>60</v>
      </c>
      <c r="G128" s="54">
        <v>0.6</v>
      </c>
      <c r="H128" s="54">
        <v>3.1</v>
      </c>
      <c r="I128" s="63">
        <v>1.8</v>
      </c>
      <c r="J128" s="54">
        <v>37.5</v>
      </c>
      <c r="K128" s="54" t="s">
        <v>70</v>
      </c>
      <c r="L128" s="61">
        <v>12.86</v>
      </c>
    </row>
    <row r="129" spans="1:12" ht="14.4" x14ac:dyDescent="0.3">
      <c r="A129" s="14"/>
      <c r="B129" s="15"/>
      <c r="C129" s="11"/>
      <c r="D129" s="53" t="s">
        <v>50</v>
      </c>
      <c r="E129" s="56" t="s">
        <v>112</v>
      </c>
      <c r="F129" s="53">
        <v>200</v>
      </c>
      <c r="G129" s="53">
        <v>8.6</v>
      </c>
      <c r="H129" s="53">
        <v>6.1</v>
      </c>
      <c r="I129" s="64">
        <v>13.9</v>
      </c>
      <c r="J129" s="53">
        <v>144.9</v>
      </c>
      <c r="K129" s="53" t="s">
        <v>71</v>
      </c>
      <c r="L129" s="58">
        <v>26.79</v>
      </c>
    </row>
    <row r="130" spans="1:12" ht="14.4" x14ac:dyDescent="0.3">
      <c r="A130" s="14"/>
      <c r="B130" s="15"/>
      <c r="C130" s="11"/>
      <c r="D130" s="53" t="s">
        <v>26</v>
      </c>
      <c r="E130" s="56" t="s">
        <v>113</v>
      </c>
      <c r="F130" s="53">
        <v>150</v>
      </c>
      <c r="G130" s="53">
        <v>8.1999999999999993</v>
      </c>
      <c r="H130" s="53">
        <v>6.3</v>
      </c>
      <c r="I130" s="64">
        <v>35.9</v>
      </c>
      <c r="J130" s="53">
        <v>233.7</v>
      </c>
      <c r="K130" s="53" t="s">
        <v>41</v>
      </c>
      <c r="L130" s="58">
        <v>6.35</v>
      </c>
    </row>
    <row r="131" spans="1:12" ht="14.4" x14ac:dyDescent="0.3">
      <c r="A131" s="14"/>
      <c r="B131" s="15"/>
      <c r="C131" s="11"/>
      <c r="D131" s="53" t="s">
        <v>51</v>
      </c>
      <c r="E131" s="76" t="s">
        <v>114</v>
      </c>
      <c r="F131" s="77">
        <v>80</v>
      </c>
      <c r="G131" s="77">
        <v>13.4</v>
      </c>
      <c r="H131" s="77">
        <v>12.7</v>
      </c>
      <c r="I131" s="78">
        <v>5.3</v>
      </c>
      <c r="J131" s="77">
        <v>189.2</v>
      </c>
      <c r="K131" s="56" t="s">
        <v>55</v>
      </c>
      <c r="L131" s="58">
        <v>24.84</v>
      </c>
    </row>
    <row r="132" spans="1:12" ht="14.4" x14ac:dyDescent="0.3">
      <c r="A132" s="14"/>
      <c r="B132" s="15"/>
      <c r="C132" s="11"/>
      <c r="D132" s="53" t="s">
        <v>22</v>
      </c>
      <c r="E132" s="56" t="s">
        <v>115</v>
      </c>
      <c r="F132" s="53">
        <v>200</v>
      </c>
      <c r="G132" s="53">
        <v>0.2</v>
      </c>
      <c r="H132" s="53">
        <v>0.1</v>
      </c>
      <c r="I132" s="64">
        <v>6.8</v>
      </c>
      <c r="J132" s="53">
        <v>28.9</v>
      </c>
      <c r="K132" s="53" t="s">
        <v>116</v>
      </c>
      <c r="L132" s="53">
        <v>2.65</v>
      </c>
    </row>
    <row r="133" spans="1:12" ht="14.4" x14ac:dyDescent="0.3">
      <c r="A133" s="14"/>
      <c r="B133" s="15"/>
      <c r="C133" s="11"/>
      <c r="D133" s="53" t="s">
        <v>28</v>
      </c>
      <c r="E133" s="56" t="s">
        <v>43</v>
      </c>
      <c r="F133" s="53">
        <v>60</v>
      </c>
      <c r="G133" s="53">
        <v>4.5999999999999996</v>
      </c>
      <c r="H133" s="53">
        <v>0.5</v>
      </c>
      <c r="I133" s="64">
        <v>29.5</v>
      </c>
      <c r="J133" s="53">
        <v>140.6</v>
      </c>
      <c r="K133" s="53" t="s">
        <v>56</v>
      </c>
      <c r="L133" s="58">
        <v>4.1399999999999997</v>
      </c>
    </row>
    <row r="134" spans="1:12" ht="14.4" x14ac:dyDescent="0.3">
      <c r="A134" s="14"/>
      <c r="B134" s="15"/>
      <c r="C134" s="11"/>
      <c r="D134" s="53" t="s">
        <v>29</v>
      </c>
      <c r="E134" s="56" t="s">
        <v>63</v>
      </c>
      <c r="F134" s="57">
        <v>40</v>
      </c>
      <c r="G134" s="57">
        <v>2.6</v>
      </c>
      <c r="H134" s="57">
        <v>0.5</v>
      </c>
      <c r="I134" s="59">
        <v>13.4</v>
      </c>
      <c r="J134" s="57">
        <v>68.3</v>
      </c>
      <c r="K134" s="53" t="s">
        <v>56</v>
      </c>
      <c r="L134" s="58">
        <v>2.0299999999999998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30</v>
      </c>
      <c r="E137" s="9"/>
      <c r="F137" s="19">
        <f>F128+F129+F130+F131+F132+F133+F134</f>
        <v>790</v>
      </c>
      <c r="G137" s="19">
        <f t="shared" ref="G137:J137" si="46">G128+G129+G130+G131+G132+G133+G134</f>
        <v>38.199999999999996</v>
      </c>
      <c r="H137" s="19">
        <f t="shared" si="46"/>
        <v>29.3</v>
      </c>
      <c r="I137" s="19">
        <f t="shared" si="46"/>
        <v>106.6</v>
      </c>
      <c r="J137" s="19">
        <f t="shared" si="46"/>
        <v>843.09999999999991</v>
      </c>
      <c r="K137" s="60"/>
      <c r="L137" s="60">
        <f t="shared" ref="L137" si="47">L128+L129+L130+L131+L132+L133+L134</f>
        <v>79.660000000000011</v>
      </c>
    </row>
    <row r="138" spans="1:12" ht="15" thickBot="1" x14ac:dyDescent="0.3">
      <c r="A138" s="33">
        <f>A120</f>
        <v>2</v>
      </c>
      <c r="B138" s="33">
        <f>B120</f>
        <v>2</v>
      </c>
      <c r="C138" s="98" t="s">
        <v>4</v>
      </c>
      <c r="D138" s="99"/>
      <c r="E138" s="31"/>
      <c r="F138" s="32">
        <f>F127+F137</f>
        <v>790</v>
      </c>
      <c r="G138" s="32">
        <f t="shared" ref="G138" si="48">G127+G137</f>
        <v>38.199999999999996</v>
      </c>
      <c r="H138" s="32">
        <f t="shared" ref="H138" si="49">H127+H137</f>
        <v>29.3</v>
      </c>
      <c r="I138" s="32">
        <f t="shared" ref="I138" si="50">I127+I137</f>
        <v>106.6</v>
      </c>
      <c r="J138" s="32">
        <f t="shared" ref="J138:L138" si="51">J127+J137</f>
        <v>843.09999999999991</v>
      </c>
      <c r="K138" s="32"/>
      <c r="L138" s="32">
        <f t="shared" si="51"/>
        <v>79.660000000000011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thickBot="1" x14ac:dyDescent="0.35">
      <c r="A146" s="24"/>
      <c r="B146" s="17"/>
      <c r="C146" s="8"/>
      <c r="D146" s="18" t="s">
        <v>30</v>
      </c>
      <c r="E146" s="9"/>
      <c r="F146" s="19">
        <f>SUM(F139:F145)</f>
        <v>0</v>
      </c>
      <c r="G146" s="19">
        <f t="shared" ref="G146:J146" si="52">SUM(G139:G145)</f>
        <v>0</v>
      </c>
      <c r="H146" s="19">
        <f t="shared" si="52"/>
        <v>0</v>
      </c>
      <c r="I146" s="19">
        <f t="shared" si="52"/>
        <v>0</v>
      </c>
      <c r="J146" s="19">
        <f t="shared" si="52"/>
        <v>0</v>
      </c>
      <c r="K146" s="25"/>
      <c r="L146" s="19">
        <f t="shared" ref="L146" si="53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53" t="s">
        <v>58</v>
      </c>
      <c r="E147" s="55"/>
      <c r="F147" s="54"/>
      <c r="G147" s="54"/>
      <c r="H147" s="54"/>
      <c r="I147" s="63"/>
      <c r="J147" s="54"/>
      <c r="K147" s="54"/>
      <c r="L147" s="61"/>
    </row>
    <row r="148" spans="1:12" ht="14.4" x14ac:dyDescent="0.3">
      <c r="A148" s="23"/>
      <c r="B148" s="15"/>
      <c r="C148" s="11"/>
      <c r="D148" s="53" t="s">
        <v>50</v>
      </c>
      <c r="E148" s="56" t="s">
        <v>72</v>
      </c>
      <c r="F148" s="53">
        <v>250</v>
      </c>
      <c r="G148" s="53">
        <v>5.8</v>
      </c>
      <c r="H148" s="53">
        <v>4.0999999999999996</v>
      </c>
      <c r="I148" s="64">
        <v>14.2</v>
      </c>
      <c r="J148" s="53">
        <v>117</v>
      </c>
      <c r="K148" s="72" t="s">
        <v>73</v>
      </c>
      <c r="L148" s="58">
        <v>12.2</v>
      </c>
    </row>
    <row r="149" spans="1:12" ht="14.4" x14ac:dyDescent="0.3">
      <c r="A149" s="23"/>
      <c r="B149" s="15"/>
      <c r="C149" s="11"/>
      <c r="D149" s="53" t="s">
        <v>51</v>
      </c>
      <c r="E149" s="56" t="s">
        <v>117</v>
      </c>
      <c r="F149" s="53">
        <v>250</v>
      </c>
      <c r="G149" s="53">
        <v>27.5</v>
      </c>
      <c r="H149" s="53">
        <v>27.5</v>
      </c>
      <c r="I149" s="64">
        <v>16.63</v>
      </c>
      <c r="J149" s="53">
        <v>424.25</v>
      </c>
      <c r="K149" s="53" t="s">
        <v>74</v>
      </c>
      <c r="L149" s="58">
        <v>52.79</v>
      </c>
    </row>
    <row r="150" spans="1:12" ht="14.4" x14ac:dyDescent="0.3">
      <c r="A150" s="23"/>
      <c r="B150" s="15"/>
      <c r="C150" s="11"/>
      <c r="D150" s="53"/>
      <c r="E150" s="56"/>
      <c r="F150" s="53"/>
      <c r="G150" s="53"/>
      <c r="H150" s="53"/>
      <c r="I150" s="64"/>
      <c r="J150" s="53"/>
      <c r="K150" s="53"/>
      <c r="L150" s="58"/>
    </row>
    <row r="151" spans="1:12" ht="14.4" x14ac:dyDescent="0.3">
      <c r="A151" s="23"/>
      <c r="B151" s="15"/>
      <c r="C151" s="11"/>
      <c r="D151" s="53" t="s">
        <v>62</v>
      </c>
      <c r="E151" s="56" t="s">
        <v>118</v>
      </c>
      <c r="F151" s="53">
        <v>200</v>
      </c>
      <c r="G151" s="53">
        <v>5.8</v>
      </c>
      <c r="H151" s="53">
        <v>5</v>
      </c>
      <c r="I151" s="64">
        <v>9.6</v>
      </c>
      <c r="J151" s="53">
        <v>106.6</v>
      </c>
      <c r="K151" s="53" t="s">
        <v>56</v>
      </c>
      <c r="L151" s="53">
        <v>5.67</v>
      </c>
    </row>
    <row r="152" spans="1:12" ht="14.4" x14ac:dyDescent="0.3">
      <c r="A152" s="23"/>
      <c r="B152" s="15"/>
      <c r="C152" s="11"/>
      <c r="D152" s="53" t="s">
        <v>28</v>
      </c>
      <c r="E152" s="56" t="s">
        <v>43</v>
      </c>
      <c r="F152" s="53">
        <v>60</v>
      </c>
      <c r="G152" s="53">
        <v>4.5999999999999996</v>
      </c>
      <c r="H152" s="53">
        <v>0.5</v>
      </c>
      <c r="I152" s="64">
        <v>29.5</v>
      </c>
      <c r="J152" s="53">
        <v>140.6</v>
      </c>
      <c r="K152" s="53" t="s">
        <v>56</v>
      </c>
      <c r="L152" s="58">
        <v>5.4</v>
      </c>
    </row>
    <row r="153" spans="1:12" ht="14.4" x14ac:dyDescent="0.3">
      <c r="A153" s="23"/>
      <c r="B153" s="15"/>
      <c r="C153" s="11"/>
      <c r="D153" s="53" t="s">
        <v>29</v>
      </c>
      <c r="E153" s="52" t="s">
        <v>119</v>
      </c>
      <c r="F153" s="73">
        <v>40</v>
      </c>
      <c r="G153" s="50">
        <v>2.6</v>
      </c>
      <c r="H153" s="50">
        <v>0.5</v>
      </c>
      <c r="I153" s="51">
        <v>15.8</v>
      </c>
      <c r="J153" s="73">
        <v>78.2</v>
      </c>
      <c r="K153" s="71" t="s">
        <v>56</v>
      </c>
      <c r="L153" s="73">
        <v>3.6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30</v>
      </c>
      <c r="E156" s="9"/>
      <c r="F156" s="62">
        <f>F147+F153+F148+F149+F150+F151+F152</f>
        <v>800</v>
      </c>
      <c r="G156" s="62">
        <f>G147+G148+G149+G150+G151+G152+G153</f>
        <v>46.3</v>
      </c>
      <c r="H156" s="62">
        <f>H147+H148+H149+H150+H151+H152+H153</f>
        <v>37.6</v>
      </c>
      <c r="I156" s="62">
        <f>I147+I148+I149+I150+I151+I152+I153</f>
        <v>85.73</v>
      </c>
      <c r="J156" s="19">
        <f>J147+J148+J149+J150+J151+J152+J153</f>
        <v>866.65000000000009</v>
      </c>
      <c r="K156" s="62"/>
      <c r="L156" s="60">
        <f>L147+L148+L149+L150+L151+L152+L153</f>
        <v>79.66</v>
      </c>
    </row>
    <row r="157" spans="1:12" ht="14.4" x14ac:dyDescent="0.25">
      <c r="A157" s="29">
        <f>A139</f>
        <v>2</v>
      </c>
      <c r="B157" s="30">
        <f>B139</f>
        <v>3</v>
      </c>
      <c r="C157" s="98" t="s">
        <v>4</v>
      </c>
      <c r="D157" s="99"/>
      <c r="E157" s="31"/>
      <c r="F157" s="32">
        <f>F146+F156</f>
        <v>800</v>
      </c>
      <c r="G157" s="32">
        <f t="shared" ref="G157" si="54">G146+G156</f>
        <v>46.3</v>
      </c>
      <c r="H157" s="32">
        <f t="shared" ref="H157" si="55">H146+H156</f>
        <v>37.6</v>
      </c>
      <c r="I157" s="32">
        <f t="shared" ref="I157" si="56">I146+I156</f>
        <v>85.73</v>
      </c>
      <c r="J157" s="32">
        <f t="shared" ref="J157:L157" si="57">J146+J156</f>
        <v>866.65000000000009</v>
      </c>
      <c r="K157" s="32"/>
      <c r="L157" s="32">
        <f t="shared" si="57"/>
        <v>79.66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thickBot="1" x14ac:dyDescent="0.35">
      <c r="A165" s="24"/>
      <c r="B165" s="17"/>
      <c r="C165" s="8"/>
      <c r="D165" s="18" t="s">
        <v>30</v>
      </c>
      <c r="E165" s="9"/>
      <c r="F165" s="19">
        <f>SUM(F158:F164)</f>
        <v>0</v>
      </c>
      <c r="G165" s="19">
        <f t="shared" ref="G165:J165" si="58">SUM(G158:G164)</f>
        <v>0</v>
      </c>
      <c r="H165" s="19">
        <f t="shared" si="58"/>
        <v>0</v>
      </c>
      <c r="I165" s="19">
        <f t="shared" si="58"/>
        <v>0</v>
      </c>
      <c r="J165" s="19">
        <f t="shared" si="58"/>
        <v>0</v>
      </c>
      <c r="K165" s="25"/>
      <c r="L165" s="19">
        <f t="shared" ref="L165" si="5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53" t="s">
        <v>58</v>
      </c>
      <c r="E166" s="55" t="s">
        <v>120</v>
      </c>
      <c r="F166" s="54">
        <v>60</v>
      </c>
      <c r="G166" s="54">
        <v>0.5</v>
      </c>
      <c r="H166" s="54">
        <v>0.1</v>
      </c>
      <c r="I166" s="63">
        <v>1.5</v>
      </c>
      <c r="J166" s="54">
        <v>8.5</v>
      </c>
      <c r="K166" s="54" t="s">
        <v>121</v>
      </c>
      <c r="L166" s="61">
        <v>10.8</v>
      </c>
    </row>
    <row r="167" spans="1:12" ht="14.4" x14ac:dyDescent="0.3">
      <c r="A167" s="23"/>
      <c r="B167" s="15"/>
      <c r="C167" s="11"/>
      <c r="D167" s="53" t="s">
        <v>50</v>
      </c>
      <c r="E167" s="56" t="s">
        <v>122</v>
      </c>
      <c r="F167" s="53">
        <v>200</v>
      </c>
      <c r="G167" s="53">
        <v>1.4</v>
      </c>
      <c r="H167" s="53">
        <v>1.9</v>
      </c>
      <c r="I167" s="64">
        <v>8.1</v>
      </c>
      <c r="J167" s="53">
        <v>55.5</v>
      </c>
      <c r="K167" s="53" t="s">
        <v>123</v>
      </c>
      <c r="L167" s="58">
        <v>8.65</v>
      </c>
    </row>
    <row r="168" spans="1:12" ht="14.4" x14ac:dyDescent="0.3">
      <c r="A168" s="23"/>
      <c r="B168" s="15"/>
      <c r="C168" s="11"/>
      <c r="D168" s="53" t="s">
        <v>26</v>
      </c>
      <c r="E168" s="56" t="s">
        <v>45</v>
      </c>
      <c r="F168" s="53">
        <v>150</v>
      </c>
      <c r="G168" s="53">
        <v>3.1</v>
      </c>
      <c r="H168" s="53">
        <v>5.3</v>
      </c>
      <c r="I168" s="64">
        <v>19.8</v>
      </c>
      <c r="J168" s="53">
        <v>139.4</v>
      </c>
      <c r="K168" s="56" t="s">
        <v>46</v>
      </c>
      <c r="L168" s="58">
        <v>18.649999999999999</v>
      </c>
    </row>
    <row r="169" spans="1:12" ht="28.8" x14ac:dyDescent="0.3">
      <c r="A169" s="23"/>
      <c r="B169" s="15"/>
      <c r="C169" s="11"/>
      <c r="D169" s="53" t="s">
        <v>51</v>
      </c>
      <c r="E169" s="56" t="s">
        <v>124</v>
      </c>
      <c r="F169" s="53">
        <v>160</v>
      </c>
      <c r="G169" s="53">
        <v>10.199999999999999</v>
      </c>
      <c r="H169" s="53">
        <v>17.600000000000001</v>
      </c>
      <c r="I169" s="64">
        <v>10.3</v>
      </c>
      <c r="J169" s="53">
        <v>239.9</v>
      </c>
      <c r="K169" s="56" t="s">
        <v>125</v>
      </c>
      <c r="L169" s="58">
        <v>30.89</v>
      </c>
    </row>
    <row r="170" spans="1:12" ht="14.4" x14ac:dyDescent="0.3">
      <c r="A170" s="23"/>
      <c r="B170" s="15"/>
      <c r="C170" s="11"/>
      <c r="D170" s="53" t="s">
        <v>27</v>
      </c>
      <c r="E170" s="56" t="s">
        <v>126</v>
      </c>
      <c r="F170" s="53">
        <v>200</v>
      </c>
      <c r="G170" s="53">
        <v>4.7</v>
      </c>
      <c r="H170" s="53">
        <v>3.5</v>
      </c>
      <c r="I170" s="64">
        <v>12.5</v>
      </c>
      <c r="J170" s="53">
        <v>100.4</v>
      </c>
      <c r="K170" s="53" t="s">
        <v>127</v>
      </c>
      <c r="L170" s="53">
        <v>4.68</v>
      </c>
    </row>
    <row r="171" spans="1:12" ht="14.4" x14ac:dyDescent="0.3">
      <c r="A171" s="23"/>
      <c r="B171" s="15"/>
      <c r="C171" s="11"/>
      <c r="D171" s="53" t="s">
        <v>28</v>
      </c>
      <c r="E171" s="56" t="s">
        <v>89</v>
      </c>
      <c r="F171" s="53">
        <v>60</v>
      </c>
      <c r="G171" s="53">
        <v>4.5999999999999996</v>
      </c>
      <c r="H171" s="53">
        <v>0.5</v>
      </c>
      <c r="I171" s="64">
        <v>29.5</v>
      </c>
      <c r="J171" s="53">
        <v>140.6</v>
      </c>
      <c r="K171" s="53" t="s">
        <v>56</v>
      </c>
      <c r="L171" s="58">
        <v>3.11</v>
      </c>
    </row>
    <row r="172" spans="1:12" ht="14.4" x14ac:dyDescent="0.3">
      <c r="A172" s="23"/>
      <c r="B172" s="15"/>
      <c r="C172" s="11"/>
      <c r="D172" s="53" t="s">
        <v>29</v>
      </c>
      <c r="E172" s="52" t="s">
        <v>128</v>
      </c>
      <c r="F172" s="73">
        <v>40</v>
      </c>
      <c r="G172" s="93">
        <v>2.6</v>
      </c>
      <c r="H172" s="93">
        <v>0.5</v>
      </c>
      <c r="I172" s="94">
        <v>15.8</v>
      </c>
      <c r="J172" s="73">
        <v>78.2</v>
      </c>
      <c r="K172" s="71" t="s">
        <v>56</v>
      </c>
      <c r="L172" s="53">
        <v>2.88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7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30</v>
      </c>
      <c r="E175" s="9"/>
      <c r="F175" s="62">
        <f>F166+F167+F168+F169+F170+F171+F172+F173</f>
        <v>870</v>
      </c>
      <c r="G175" s="19">
        <f>G166+G167+G168+G169+G170+G171+G172+G173</f>
        <v>27.1</v>
      </c>
      <c r="H175" s="19">
        <f>H166+H167+H168+H169+H170+H171+H172+H173</f>
        <v>29.400000000000002</v>
      </c>
      <c r="I175" s="19">
        <f>I166+I167+I168+I169+I170+I171+I172+I173</f>
        <v>97.5</v>
      </c>
      <c r="J175" s="19">
        <f>J166+J167+J168+J169+J170+J171+J172+J173</f>
        <v>762.50000000000011</v>
      </c>
      <c r="K175" s="62"/>
      <c r="L175" s="60">
        <f>L166+L167+L168+L169+L170+L171+L172+L173</f>
        <v>79.660000000000011</v>
      </c>
    </row>
    <row r="176" spans="1:12" ht="15" thickBot="1" x14ac:dyDescent="0.3">
      <c r="A176" s="29">
        <f>A158</f>
        <v>2</v>
      </c>
      <c r="B176" s="30">
        <f>B158</f>
        <v>4</v>
      </c>
      <c r="C176" s="98" t="s">
        <v>4</v>
      </c>
      <c r="D176" s="99"/>
      <c r="E176" s="31"/>
      <c r="F176" s="32">
        <f>F165+F175</f>
        <v>870</v>
      </c>
      <c r="G176" s="32">
        <f t="shared" ref="G176" si="60">G165+G175</f>
        <v>27.1</v>
      </c>
      <c r="H176" s="32">
        <f t="shared" ref="H176" si="61">H165+H175</f>
        <v>29.400000000000002</v>
      </c>
      <c r="I176" s="32">
        <f t="shared" ref="I176" si="62">I165+I175</f>
        <v>97.5</v>
      </c>
      <c r="J176" s="32">
        <f t="shared" ref="J176:L176" si="63">J165+J175</f>
        <v>762.50000000000011</v>
      </c>
      <c r="K176" s="32"/>
      <c r="L176" s="32">
        <f t="shared" si="63"/>
        <v>79.660000000000011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thickBot="1" x14ac:dyDescent="0.35">
      <c r="A184" s="24"/>
      <c r="B184" s="17"/>
      <c r="C184" s="8"/>
      <c r="D184" s="18" t="s">
        <v>30</v>
      </c>
      <c r="E184" s="9"/>
      <c r="F184" s="19">
        <f>SUM(F177:F183)</f>
        <v>0</v>
      </c>
      <c r="G184" s="19">
        <f t="shared" ref="G184:J184" si="64">SUM(G177:G183)</f>
        <v>0</v>
      </c>
      <c r="H184" s="19">
        <f t="shared" si="64"/>
        <v>0</v>
      </c>
      <c r="I184" s="19">
        <f t="shared" si="64"/>
        <v>0</v>
      </c>
      <c r="J184" s="19">
        <f t="shared" si="64"/>
        <v>0</v>
      </c>
      <c r="K184" s="25"/>
      <c r="L184" s="19">
        <f t="shared" ref="L184" si="65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53"/>
      <c r="E185" s="55"/>
      <c r="F185" s="54"/>
      <c r="G185" s="54"/>
      <c r="H185" s="54"/>
      <c r="I185" s="63"/>
      <c r="J185" s="54"/>
      <c r="K185" s="54"/>
      <c r="L185" s="61"/>
    </row>
    <row r="186" spans="1:12" ht="14.4" x14ac:dyDescent="0.3">
      <c r="A186" s="23"/>
      <c r="B186" s="15"/>
      <c r="C186" s="11"/>
      <c r="D186" s="53" t="s">
        <v>50</v>
      </c>
      <c r="E186" s="56" t="s">
        <v>76</v>
      </c>
      <c r="F186" s="53">
        <v>250</v>
      </c>
      <c r="G186" s="53">
        <v>5.38</v>
      </c>
      <c r="H186" s="53">
        <v>4.37</v>
      </c>
      <c r="I186" s="64">
        <v>9.3800000000000008</v>
      </c>
      <c r="J186" s="53">
        <v>97.87</v>
      </c>
      <c r="K186" s="53" t="s">
        <v>77</v>
      </c>
      <c r="L186" s="58">
        <v>20.61</v>
      </c>
    </row>
    <row r="187" spans="1:12" ht="14.4" x14ac:dyDescent="0.3">
      <c r="A187" s="23"/>
      <c r="B187" s="15"/>
      <c r="C187" s="11"/>
      <c r="D187" s="53" t="s">
        <v>26</v>
      </c>
      <c r="E187" s="56" t="s">
        <v>113</v>
      </c>
      <c r="F187" s="53">
        <v>150</v>
      </c>
      <c r="G187" s="53">
        <v>8.1999999999999993</v>
      </c>
      <c r="H187" s="53">
        <v>6.3</v>
      </c>
      <c r="I187" s="64">
        <v>35.9</v>
      </c>
      <c r="J187" s="53">
        <v>233.7</v>
      </c>
      <c r="K187" s="56" t="s">
        <v>41</v>
      </c>
      <c r="L187" s="58">
        <v>10.25</v>
      </c>
    </row>
    <row r="188" spans="1:12" ht="14.4" x14ac:dyDescent="0.3">
      <c r="A188" s="23"/>
      <c r="B188" s="15"/>
      <c r="C188" s="11"/>
      <c r="D188" s="53" t="s">
        <v>51</v>
      </c>
      <c r="E188" s="56" t="s">
        <v>130</v>
      </c>
      <c r="F188" s="53">
        <v>100</v>
      </c>
      <c r="G188" s="53">
        <v>13.87</v>
      </c>
      <c r="H188" s="53">
        <v>7.38</v>
      </c>
      <c r="I188" s="64">
        <v>6.25</v>
      </c>
      <c r="J188" s="53">
        <v>147.25</v>
      </c>
      <c r="K188" s="56" t="s">
        <v>129</v>
      </c>
      <c r="L188" s="58">
        <v>38.61</v>
      </c>
    </row>
    <row r="189" spans="1:12" ht="14.4" x14ac:dyDescent="0.3">
      <c r="A189" s="23"/>
      <c r="B189" s="15"/>
      <c r="C189" s="11"/>
      <c r="D189" s="53" t="s">
        <v>27</v>
      </c>
      <c r="E189" s="56" t="s">
        <v>131</v>
      </c>
      <c r="F189" s="53">
        <v>200</v>
      </c>
      <c r="G189" s="53">
        <v>0.2</v>
      </c>
      <c r="H189" s="53">
        <v>0.1</v>
      </c>
      <c r="I189" s="64">
        <v>9.9</v>
      </c>
      <c r="J189" s="53">
        <v>41.6</v>
      </c>
      <c r="K189" s="53" t="s">
        <v>78</v>
      </c>
      <c r="L189" s="58">
        <v>4.2</v>
      </c>
    </row>
    <row r="190" spans="1:12" ht="14.4" x14ac:dyDescent="0.3">
      <c r="A190" s="23"/>
      <c r="B190" s="15"/>
      <c r="C190" s="11"/>
      <c r="D190" s="53" t="s">
        <v>28</v>
      </c>
      <c r="E190" s="56" t="s">
        <v>43</v>
      </c>
      <c r="F190" s="53">
        <v>60</v>
      </c>
      <c r="G190" s="53">
        <v>4.5999999999999996</v>
      </c>
      <c r="H190" s="53">
        <v>0.5</v>
      </c>
      <c r="I190" s="64">
        <v>29.5</v>
      </c>
      <c r="J190" s="53">
        <v>140.6</v>
      </c>
      <c r="K190" s="53" t="s">
        <v>56</v>
      </c>
      <c r="L190" s="58">
        <v>3.11</v>
      </c>
    </row>
    <row r="191" spans="1:12" ht="14.4" x14ac:dyDescent="0.3">
      <c r="A191" s="23"/>
      <c r="B191" s="15"/>
      <c r="C191" s="11"/>
      <c r="D191" s="53" t="s">
        <v>29</v>
      </c>
      <c r="E191" s="52" t="s">
        <v>128</v>
      </c>
      <c r="F191" s="73">
        <v>40</v>
      </c>
      <c r="G191" s="93">
        <v>2.6</v>
      </c>
      <c r="H191" s="93">
        <v>0.5</v>
      </c>
      <c r="I191" s="94">
        <v>15.8</v>
      </c>
      <c r="J191" s="73">
        <v>78.2</v>
      </c>
      <c r="K191" s="71" t="s">
        <v>56</v>
      </c>
      <c r="L191" s="53">
        <v>2.88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30</v>
      </c>
      <c r="E194" s="9"/>
      <c r="F194" s="62">
        <f>F185+F186+F187+F188+F189+F190+F191</f>
        <v>800</v>
      </c>
      <c r="G194" s="62">
        <f>G185+G186+G187+G188+G189+G190+G191</f>
        <v>34.849999999999994</v>
      </c>
      <c r="H194" s="62">
        <f>H185+H186+H187+H188+H189+H190+H191</f>
        <v>19.150000000000002</v>
      </c>
      <c r="I194" s="62">
        <f>I185+I186+I187+I188+I189+I190+I191</f>
        <v>106.73</v>
      </c>
      <c r="J194" s="19">
        <f>J185+J186+J187+J188+J189+J190+J191</f>
        <v>739.22</v>
      </c>
      <c r="K194" s="62"/>
      <c r="L194" s="60">
        <f>SUM(L186:L193)</f>
        <v>79.66</v>
      </c>
    </row>
    <row r="195" spans="1:12" ht="15" thickBot="1" x14ac:dyDescent="0.3">
      <c r="A195" s="29">
        <f>A177</f>
        <v>2</v>
      </c>
      <c r="B195" s="30">
        <f>B177</f>
        <v>5</v>
      </c>
      <c r="C195" s="98" t="s">
        <v>4</v>
      </c>
      <c r="D195" s="99"/>
      <c r="E195" s="31"/>
      <c r="F195" s="32">
        <f>F184+F194</f>
        <v>800</v>
      </c>
      <c r="G195" s="32">
        <f t="shared" ref="G195" si="66">G184+G194</f>
        <v>34.849999999999994</v>
      </c>
      <c r="H195" s="32">
        <f t="shared" ref="H195" si="67">H184+H194</f>
        <v>19.150000000000002</v>
      </c>
      <c r="I195" s="32">
        <f t="shared" ref="I195" si="68">I184+I194</f>
        <v>106.73</v>
      </c>
      <c r="J195" s="32">
        <f t="shared" ref="J195:L195" si="69">J184+J194</f>
        <v>739.22</v>
      </c>
      <c r="K195" s="32"/>
      <c r="L195" s="32">
        <f t="shared" si="69"/>
        <v>79.66</v>
      </c>
    </row>
    <row r="196" spans="1:12" x14ac:dyDescent="0.25">
      <c r="A196" s="27"/>
      <c r="B196" s="28"/>
      <c r="C196" s="100" t="s">
        <v>5</v>
      </c>
      <c r="D196" s="100"/>
      <c r="E196" s="100"/>
      <c r="F196" s="34">
        <f>(F24+F43+F62+F81+F100+F119+F138+F157+F176+F195)/(IF(F24=0,0,1)+IF(F43=0,0,1)+IF(F62=0,0,1)+IF(F81=0,0,1)+IF(F100=0,0,1)+IF(F119=0,0,1)+IF(F138=0,0,1)+IF(F157=0,0,1)+IF(F176=0,0,1)+IF(F195=0,0,1))</f>
        <v>875</v>
      </c>
      <c r="G196" s="34">
        <f t="shared" ref="G196:J196" si="70">(G24+G43+G62+G81+G100+G119+G138+G157+G176+G195)/(IF(G24=0,0,1)+IF(G43=0,0,1)+IF(G62=0,0,1)+IF(G81=0,0,1)+IF(G100=0,0,1)+IF(G119=0,0,1)+IF(G138=0,0,1)+IF(G157=0,0,1)+IF(G176=0,0,1)+IF(G195=0,0,1))</f>
        <v>38.162999999999997</v>
      </c>
      <c r="H196" s="34">
        <f t="shared" si="70"/>
        <v>26.508999999999997</v>
      </c>
      <c r="I196" s="34">
        <f t="shared" si="70"/>
        <v>109.595</v>
      </c>
      <c r="J196" s="34">
        <f t="shared" si="70"/>
        <v>829.38699999999994</v>
      </c>
      <c r="K196" s="34"/>
      <c r="L196" s="34">
        <f t="shared" ref="L196" si="71">(L24+L43+L62+L81+L100+L119+L138+L157+L176+L195)/(IF(L24=0,0,1)+IF(L43=0,0,1)+IF(L62=0,0,1)+IF(L81=0,0,1)+IF(L100=0,0,1)+IF(L119=0,0,1)+IF(L138=0,0,1)+IF(L157=0,0,1)+IF(L176=0,0,1)+IF(L195=0,0,1))</f>
        <v>79.659999999999982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2025-11-26T08:11:46Z</cp:lastPrinted>
  <dcterms:created xsi:type="dcterms:W3CDTF">2022-05-16T14:23:56Z</dcterms:created>
  <dcterms:modified xsi:type="dcterms:W3CDTF">2025-12-02T10:24:38Z</dcterms:modified>
</cp:coreProperties>
</file>